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okuriha\Desktop\"/>
    </mc:Choice>
  </mc:AlternateContent>
  <xr:revisionPtr revIDLastSave="0" documentId="8_{FE3EB11C-F0B1-4339-AFB0-AD788B158200}" xr6:coauthVersionLast="47" xr6:coauthVersionMax="47" xr10:uidLastSave="{00000000-0000-0000-0000-000000000000}"/>
  <bookViews>
    <workbookView showSheetTabs="0" xWindow="735" yWindow="735" windowWidth="18015" windowHeight="14025" xr2:uid="{A7DC581F-6E17-404F-9FC8-08ED4B6672F2}"/>
  </bookViews>
  <sheets>
    <sheet name="Copy元" sheetId="1" r:id="rId1"/>
  </sheets>
  <definedNames>
    <definedName name="_xlnm.Print_Area" localSheetId="0">Copy元!$A$1:$K$81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1" i="1" l="1"/>
  <c r="E163" i="1"/>
  <c r="D162" i="1"/>
  <c r="C162" i="1"/>
  <c r="D161" i="1"/>
  <c r="C161" i="1"/>
  <c r="C160" i="1"/>
  <c r="J159" i="1"/>
  <c r="D159" i="1"/>
  <c r="J158" i="1"/>
  <c r="D158" i="1"/>
  <c r="J157" i="1"/>
  <c r="D157" i="1"/>
  <c r="D156" i="1"/>
  <c r="H154" i="1"/>
  <c r="G154" i="1"/>
  <c r="E154" i="1"/>
  <c r="D154" i="1"/>
  <c r="C154" i="1"/>
  <c r="E153" i="1"/>
  <c r="C153" i="1"/>
  <c r="E152" i="1"/>
  <c r="C152" i="1"/>
  <c r="H151" i="1"/>
  <c r="E151" i="1"/>
  <c r="D150" i="1"/>
  <c r="D149" i="1"/>
  <c r="D148" i="1"/>
  <c r="D147" i="1"/>
  <c r="G147" i="1" s="1"/>
  <c r="H146" i="1"/>
  <c r="E146" i="1"/>
  <c r="H145" i="1"/>
  <c r="E145" i="1"/>
  <c r="C143"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AX3" i="1" s="1"/>
  <c r="N56" i="1"/>
  <c r="AW3" i="1" s="1"/>
  <c r="N55" i="1"/>
  <c r="N54" i="1"/>
  <c r="N53" i="1"/>
  <c r="N52" i="1"/>
  <c r="N51" i="1"/>
  <c r="N50" i="1"/>
  <c r="N49" i="1"/>
  <c r="N48" i="1"/>
  <c r="N47" i="1"/>
  <c r="N46" i="1"/>
  <c r="I46" i="1"/>
  <c r="N45" i="1"/>
  <c r="N44" i="1"/>
  <c r="N43" i="1"/>
  <c r="N42" i="1"/>
  <c r="N41" i="1"/>
  <c r="N40" i="1"/>
  <c r="N39" i="1"/>
  <c r="K39" i="1"/>
  <c r="N38" i="1"/>
  <c r="K38" i="1"/>
  <c r="N37" i="1"/>
  <c r="L37" i="1"/>
  <c r="N36" i="1"/>
  <c r="L36" i="1"/>
  <c r="K36" i="1"/>
  <c r="N35" i="1"/>
  <c r="N34" i="1"/>
  <c r="N33" i="1"/>
  <c r="N32" i="1"/>
  <c r="N31" i="1"/>
  <c r="N30" i="1"/>
  <c r="L30" i="1"/>
  <c r="N29" i="1"/>
  <c r="L29" i="1"/>
  <c r="N28" i="1"/>
  <c r="N27" i="1"/>
  <c r="N26" i="1"/>
  <c r="G26" i="1"/>
  <c r="N25" i="1"/>
  <c r="N24" i="1"/>
  <c r="N23" i="1"/>
  <c r="L23" i="1"/>
  <c r="N22" i="1"/>
  <c r="L22" i="1"/>
  <c r="N21" i="1"/>
  <c r="N20" i="1"/>
  <c r="L20" i="1"/>
  <c r="G20" i="1"/>
  <c r="N19" i="1"/>
  <c r="N18" i="1"/>
  <c r="K3" i="1" s="1"/>
  <c r="N17" i="1"/>
  <c r="L17" i="1"/>
  <c r="N16" i="1"/>
  <c r="N15" i="1"/>
  <c r="L15" i="1"/>
  <c r="N14" i="1"/>
  <c r="L14" i="1"/>
  <c r="N13" i="1"/>
  <c r="L13" i="1"/>
  <c r="N12" i="1"/>
  <c r="L12" i="1"/>
  <c r="N11" i="1"/>
  <c r="L11" i="1"/>
  <c r="G11" i="1"/>
  <c r="S10" i="1"/>
  <c r="N10" i="1"/>
  <c r="C3" i="1" s="1"/>
  <c r="L10" i="1"/>
  <c r="N9" i="1"/>
  <c r="L9" i="1"/>
  <c r="L95" i="1" s="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BC3" i="1"/>
  <c r="BB3" i="1"/>
  <c r="BA3" i="1"/>
  <c r="AZ3" i="1"/>
  <c r="AY3" i="1"/>
  <c r="AV3" i="1"/>
  <c r="AU3"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J3" i="1"/>
  <c r="I3" i="1"/>
  <c r="H3" i="1"/>
  <c r="G3" i="1"/>
  <c r="F3" i="1"/>
  <c r="E3" i="1"/>
  <c r="D3" i="1"/>
  <c r="B3" i="1"/>
  <c r="A3" i="1"/>
  <c r="C8" i="1" l="1"/>
  <c r="L96" i="1"/>
</calcChain>
</file>

<file path=xl/sharedStrings.xml><?xml version="1.0" encoding="utf-8"?>
<sst xmlns="http://schemas.openxmlformats.org/spreadsheetml/2006/main" count="379" uniqueCount="187">
  <si>
    <t/>
  </si>
  <si>
    <t>なし</t>
  </si>
  <si>
    <t>西暦</t>
    <rPh sb="0" eb="2">
      <t>セイレキ</t>
    </rPh>
    <phoneticPr fontId="4"/>
  </si>
  <si>
    <t>年度</t>
    <rPh sb="0" eb="2">
      <t>ネンド</t>
    </rPh>
    <phoneticPr fontId="4"/>
  </si>
  <si>
    <t>番号</t>
    <rPh sb="0" eb="2">
      <t>バンゴウ</t>
    </rPh>
    <phoneticPr fontId="4"/>
  </si>
  <si>
    <t>令和6年度 言語聴覚士研修会①【吃音の臨床（基礎編）】 受講申込書</t>
  </si>
  <si>
    <t>申込先：</t>
  </si>
  <si>
    <t>kenshu1@rehab.go.jp</t>
  </si>
  <si>
    <t>氏名</t>
    <phoneticPr fontId="4"/>
  </si>
  <si>
    <t>（姓）</t>
    <rPh sb="1" eb="2">
      <t>セイ</t>
    </rPh>
    <phoneticPr fontId="4"/>
  </si>
  <si>
    <t>（名）</t>
    <rPh sb="1" eb="2">
      <t>メイ</t>
    </rPh>
    <phoneticPr fontId="4"/>
  </si>
  <si>
    <t>1,2</t>
    <phoneticPr fontId="4"/>
  </si>
  <si>
    <t>姓</t>
    <rPh sb="0" eb="1">
      <t>セイ</t>
    </rPh>
    <phoneticPr fontId="4"/>
  </si>
  <si>
    <t>フリガナ（全角）</t>
  </si>
  <si>
    <t>（セイ）</t>
    <phoneticPr fontId="4"/>
  </si>
  <si>
    <t>（メイ）</t>
    <phoneticPr fontId="4"/>
  </si>
  <si>
    <t>名</t>
    <rPh sb="0" eb="1">
      <t>メイ</t>
    </rPh>
    <phoneticPr fontId="4"/>
  </si>
  <si>
    <t>生年月日</t>
  </si>
  <si>
    <t>姓かな</t>
    <rPh sb="0" eb="1">
      <t>セイ</t>
    </rPh>
    <phoneticPr fontId="4"/>
  </si>
  <si>
    <t>勤務先住所の都道府県</t>
  </si>
  <si>
    <t>名かな</t>
    <rPh sb="0" eb="1">
      <t>ナ</t>
    </rPh>
    <phoneticPr fontId="4"/>
  </si>
  <si>
    <t>勤務先名称</t>
  </si>
  <si>
    <t>生年月日</t>
    <rPh sb="0" eb="2">
      <t>セイネン</t>
    </rPh>
    <rPh sb="2" eb="4">
      <t>ガッピ</t>
    </rPh>
    <phoneticPr fontId="4"/>
  </si>
  <si>
    <t>現職種</t>
  </si>
  <si>
    <t>勤務先都道府県</t>
    <rPh sb="0" eb="7">
      <t>キンムサキトドウフケン</t>
    </rPh>
    <phoneticPr fontId="4"/>
  </si>
  <si>
    <t>現職名（肩書）</t>
  </si>
  <si>
    <t>勤務先名称</t>
    <rPh sb="0" eb="5">
      <t>キンムサキメイショウ</t>
    </rPh>
    <phoneticPr fontId="4"/>
  </si>
  <si>
    <t>経験年数</t>
    <phoneticPr fontId="4"/>
  </si>
  <si>
    <t>＊＊＊</t>
    <phoneticPr fontId="4"/>
  </si>
  <si>
    <t>年</t>
    <rPh sb="0" eb="1">
      <t>ネン</t>
    </rPh>
    <phoneticPr fontId="4"/>
  </si>
  <si>
    <t>か月</t>
    <rPh sb="1" eb="2">
      <t>ゲツ</t>
    </rPh>
    <phoneticPr fontId="4"/>
  </si>
  <si>
    <t>-</t>
    <phoneticPr fontId="4"/>
  </si>
  <si>
    <t>当センターでの
過去の研修参加実績</t>
    <phoneticPr fontId="4"/>
  </si>
  <si>
    <t>＊＊＊</t>
  </si>
  <si>
    <t>修了証書　要不要</t>
    <rPh sb="0" eb="2">
      <t>シュウリョウ</t>
    </rPh>
    <rPh sb="2" eb="4">
      <t>ショウショ</t>
    </rPh>
    <rPh sb="5" eb="6">
      <t>ヨウ</t>
    </rPh>
    <rPh sb="6" eb="8">
      <t>フヨウ</t>
    </rPh>
    <phoneticPr fontId="4"/>
  </si>
  <si>
    <t>経験年</t>
    <rPh sb="0" eb="3">
      <t>ケイケンネン</t>
    </rPh>
    <phoneticPr fontId="4"/>
  </si>
  <si>
    <t>参加者情報守秘</t>
    <rPh sb="0" eb="7">
      <t>サンカシャジョウホウシュヒ</t>
    </rPh>
    <phoneticPr fontId="4"/>
  </si>
  <si>
    <t>経験月</t>
    <rPh sb="0" eb="3">
      <t>ケイケンツキ</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</si>
  <si>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</si>
  <si>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</si>
  <si>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</si>
  <si>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rPh sb="0" eb="2">
      <t>ニホン</t>
    </rPh>
    <rPh sb="2" eb="4">
      <t>ガンカ</t>
    </rPh>
    <rPh sb="4" eb="5">
      <t>イ</t>
    </rPh>
    <rPh sb="5" eb="11">
      <t>ガッカイカイインバンゴウ</t>
    </rPh>
    <phoneticPr fontId="4"/>
  </si>
  <si>
    <t>希望コース</t>
    <rPh sb="0" eb="2">
      <t>キボウ</t>
    </rPh>
    <phoneticPr fontId="4"/>
  </si>
  <si>
    <t>看護業務の経験年数</t>
    <rPh sb="0" eb="4">
      <t>カンゴギョウム</t>
    </rPh>
    <rPh sb="5" eb="7">
      <t>ケイケン</t>
    </rPh>
    <rPh sb="7" eb="9">
      <t>ネンスウ</t>
    </rPh>
    <phoneticPr fontId="4"/>
  </si>
  <si>
    <t>OT/PT免許取得日</t>
    <rPh sb="5" eb="10">
      <t>メンキョシュトクビ</t>
    </rPh>
    <phoneticPr fontId="4"/>
  </si>
  <si>
    <t>日本眼科医学会会員番号</t>
  </si>
  <si>
    <t>心理士の資格</t>
    <rPh sb="0" eb="3">
      <t>シンリシ</t>
    </rPh>
    <rPh sb="4" eb="6">
      <t>シカク</t>
    </rPh>
    <phoneticPr fontId="4"/>
  </si>
  <si>
    <t>その他</t>
    <rPh sb="2" eb="3">
      <t>ホカ</t>
    </rPh>
    <phoneticPr fontId="4"/>
  </si>
  <si>
    <t>高次脳機能障害支援の経験年数</t>
    <rPh sb="0" eb="3">
      <t>コウジノウ</t>
    </rPh>
    <rPh sb="3" eb="5">
      <t>キノウ</t>
    </rPh>
    <rPh sb="5" eb="7">
      <t>ショウガイ</t>
    </rPh>
    <rPh sb="7" eb="9">
      <t>シエン</t>
    </rPh>
    <rPh sb="10" eb="14">
      <t>ケイケンネンスウ</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</si>
  <si>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</si>
  <si>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臨床心理士登録番号</t>
    <rPh sb="0" eb="9">
      <t>リンショウシンリシトウロクバンゴウ</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</si>
  <si>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</si>
  <si>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公認心理士登録番号</t>
    <rPh sb="0" eb="2">
      <t>コウニン</t>
    </rPh>
    <rPh sb="2" eb="5">
      <t>シンリシ</t>
    </rPh>
    <rPh sb="5" eb="7">
      <t>トウロク</t>
    </rPh>
    <rPh sb="7" eb="9">
      <t>バンゴウ</t>
    </rPh>
    <phoneticPr fontId="4"/>
  </si>
  <si>
    <t>視能訓練士の経験年数</t>
    <rPh sb="0" eb="5">
      <t>シノウクンレンシ</t>
    </rPh>
    <phoneticPr fontId="4"/>
  </si>
  <si>
    <t>　公認心理士登録番号</t>
    <rPh sb="1" eb="3">
      <t>コウニン</t>
    </rPh>
    <rPh sb="3" eb="6">
      <t>シンリシ</t>
    </rPh>
    <rPh sb="6" eb="8">
      <t>トウロク</t>
    </rPh>
    <rPh sb="8" eb="10">
      <t>バンゴウ</t>
    </rPh>
    <phoneticPr fontId="4"/>
  </si>
  <si>
    <t>ロービジョンケアの経験年数</t>
    <phoneticPr fontId="4"/>
  </si>
  <si>
    <t>受講資格</t>
    <rPh sb="0" eb="4">
      <t>ジュコウシカク</t>
    </rPh>
    <phoneticPr fontId="4"/>
  </si>
  <si>
    <t>郵便物の送付先を記入してください</t>
    <rPh sb="0" eb="3">
      <t>ユウビンブツ</t>
    </rPh>
    <phoneticPr fontId="4"/>
  </si>
  <si>
    <t>看護業務の経験月数</t>
    <rPh sb="0" eb="4">
      <t>カンゴギョウム</t>
    </rPh>
    <rPh sb="5" eb="7">
      <t>ケイケン</t>
    </rPh>
    <rPh sb="7" eb="8">
      <t>ツキ</t>
    </rPh>
    <rPh sb="8" eb="9">
      <t>スウ</t>
    </rPh>
    <phoneticPr fontId="4"/>
  </si>
  <si>
    <t>-</t>
  </si>
  <si>
    <t>郵便番号</t>
  </si>
  <si>
    <r>
      <t xml:space="preserve">住所
</t>
    </r>
    <r>
      <rPr>
        <sz val="8"/>
        <color theme="1"/>
        <rFont val="MS PGothic"/>
        <family val="3"/>
        <charset val="128"/>
      </rPr>
      <t>（全角20文字以内ずつ）</t>
    </r>
    <rPh sb="4" eb="6">
      <t>ゼンカク</t>
    </rPh>
    <rPh sb="8" eb="12">
      <t>モジイナイ</t>
    </rPh>
    <phoneticPr fontId="4"/>
  </si>
  <si>
    <t>区分：1.自　宅
2.勤務先</t>
    <rPh sb="0" eb="2">
      <t>クブン</t>
    </rPh>
    <rPh sb="5" eb="6">
      <t>ジ</t>
    </rPh>
    <rPh sb="7" eb="8">
      <t>タク</t>
    </rPh>
    <rPh sb="11" eb="14">
      <t>キンムサキ</t>
    </rPh>
    <phoneticPr fontId="4"/>
  </si>
  <si>
    <t>視能訓練士の経験月数</t>
    <rPh sb="0" eb="5">
      <t>シノウクンレンシ</t>
    </rPh>
    <rPh sb="8" eb="9">
      <t>ツキ</t>
    </rPh>
    <phoneticPr fontId="4"/>
  </si>
  <si>
    <t>電話番号</t>
  </si>
  <si>
    <t>1.自　宅
2.勤務先</t>
    <phoneticPr fontId="4"/>
  </si>
  <si>
    <t>mailアドレス</t>
  </si>
  <si>
    <t>ロービジョンケアの経験月数</t>
    <rPh sb="11" eb="12">
      <t>ツキ</t>
    </rPh>
    <phoneticPr fontId="4"/>
  </si>
  <si>
    <t>個別質問項目</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</si>
  <si>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</si>
  <si>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</si>
  <si>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住所</t>
    <phoneticPr fontId="4"/>
  </si>
  <si>
    <t>補聴器特性試験装置の有無</t>
    <rPh sb="0" eb="9">
      <t>ホチョウキトクセイシケンソウチ</t>
    </rPh>
    <rPh sb="10" eb="12">
      <t>ウム</t>
    </rPh>
    <phoneticPr fontId="4"/>
  </si>
  <si>
    <t>住所区分</t>
    <rPh sb="2" eb="4">
      <t>クブン</t>
    </rPh>
    <phoneticPr fontId="4"/>
  </si>
  <si>
    <t>音声・言語・嚥下いずれかの外来有無</t>
    <rPh sb="0" eb="2">
      <t>オンセイ</t>
    </rPh>
    <rPh sb="3" eb="5">
      <t>ゲンゴ</t>
    </rPh>
    <rPh sb="6" eb="8">
      <t>エンゲ</t>
    </rPh>
    <rPh sb="13" eb="15">
      <t>ガイライ</t>
    </rPh>
    <rPh sb="15" eb="17">
      <t>ウム</t>
    </rPh>
    <phoneticPr fontId="4"/>
  </si>
  <si>
    <t>音声外来</t>
  </si>
  <si>
    <t>言語外来</t>
    <phoneticPr fontId="4"/>
  </si>
  <si>
    <t>嚥下外来</t>
  </si>
  <si>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4"/>
  </si>
  <si>
    <t>使用</t>
    <phoneticPr fontId="4"/>
  </si>
  <si>
    <t>前年度の言語聴覚士研修会の申し込み</t>
  </si>
  <si>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</si>
  <si>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</si>
  <si>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電話番号区分</t>
    <phoneticPr fontId="4"/>
  </si>
  <si>
    <t>ロービジョン外来の有無</t>
    <rPh sb="6" eb="8">
      <t>ガイライ</t>
    </rPh>
    <rPh sb="9" eb="11">
      <t>ウム</t>
    </rPh>
    <phoneticPr fontId="4"/>
  </si>
  <si>
    <t>mailアドレス区分</t>
    <phoneticPr fontId="4"/>
  </si>
  <si>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4"/>
  </si>
  <si>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</si>
  <si>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</si>
  <si>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国リハ視能訓練士研修会参加者</t>
    <rPh sb="0" eb="1">
      <t>コク</t>
    </rPh>
    <rPh sb="3" eb="8">
      <t>シノウクンレンシ</t>
    </rPh>
    <rPh sb="8" eb="11">
      <t>ケンシュウカイ</t>
    </rPh>
    <rPh sb="11" eb="14">
      <t>サンカシャ</t>
    </rPh>
    <phoneticPr fontId="4"/>
  </si>
  <si>
    <t>参加視能訓練士</t>
    <rPh sb="0" eb="2">
      <t>サンカ</t>
    </rPh>
    <rPh sb="2" eb="7">
      <t>シノウクンレンシ</t>
    </rPh>
    <phoneticPr fontId="4"/>
  </si>
  <si>
    <t>ロービジョンケア実施</t>
    <rPh sb="8" eb="10">
      <t>ジッシ</t>
    </rPh>
    <phoneticPr fontId="4"/>
  </si>
  <si>
    <t>ロービジョンケア実施予定</t>
    <rPh sb="8" eb="12">
      <t>ジッシヨテイ</t>
    </rPh>
    <phoneticPr fontId="4"/>
  </si>
  <si>
    <t>月頃</t>
    <rPh sb="0" eb="1">
      <t>ゲツ</t>
    </rPh>
    <rPh sb="1" eb="2">
      <t>コロ</t>
    </rPh>
    <phoneticPr fontId="4"/>
  </si>
  <si>
    <t>身体障害者更生相談所長の推薦の有無</t>
    <phoneticPr fontId="4"/>
  </si>
  <si>
    <t>ロービジョンケア関係研修等受講歴</t>
    <rPh sb="8" eb="13">
      <t>カンケイケンシュウトウ</t>
    </rPh>
    <rPh sb="13" eb="16">
      <t>ジュコウレキ</t>
    </rPh>
    <phoneticPr fontId="4"/>
  </si>
  <si>
    <t>前年ST申込</t>
    <rPh sb="0" eb="2">
      <t>ゼンネン</t>
    </rPh>
    <rPh sb="4" eb="6">
      <t>モウシコミ</t>
    </rPh>
    <phoneticPr fontId="4"/>
  </si>
  <si>
    <t>ロービジョンケア判断料</t>
    <rPh sb="8" eb="11">
      <t>ハンダンリョウ</t>
    </rPh>
    <phoneticPr fontId="4"/>
  </si>
  <si>
    <t>前年ST参加</t>
    <rPh sb="0" eb="2">
      <t>ゼンネン</t>
    </rPh>
    <rPh sb="4" eb="6">
      <t>サンカ</t>
    </rPh>
    <phoneticPr fontId="4"/>
  </si>
  <si>
    <t>自治体名</t>
    <rPh sb="0" eb="4">
      <t>ジチタイメイ</t>
    </rPh>
    <phoneticPr fontId="4"/>
  </si>
  <si>
    <t>47T</t>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</si>
  <si>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</si>
  <si>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</si>
  <si>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</si>
  <si>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ロービジョン外来の有無検査判断料届出医療機関</t>
  </si>
  <si>
    <t>吃音の年間担当症例数</t>
    <rPh sb="0" eb="2">
      <t>キツオン</t>
    </rPh>
    <rPh sb="3" eb="10">
      <t>ネンカンタントウショウレイスウ</t>
    </rPh>
    <phoneticPr fontId="4"/>
  </si>
  <si>
    <t>件</t>
    <rPh sb="0" eb="1">
      <t>ケン</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</si>
  <si>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</si>
  <si>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</si>
  <si>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受講理由</t>
    <rPh sb="0" eb="4">
      <t>ジュコウリユウ</t>
    </rPh>
    <phoneticPr fontId="4"/>
  </si>
  <si>
    <t>講師への情報提供の同意</t>
    <rPh sb="0" eb="2">
      <t>コウシ</t>
    </rPh>
    <rPh sb="4" eb="8">
      <t>ジョウホウテイキョウ</t>
    </rPh>
    <rPh sb="9" eb="11">
      <t>ドウイ</t>
    </rPh>
    <phoneticPr fontId="4"/>
  </si>
  <si>
    <t>使用</t>
  </si>
  <si>
    <t>講師へ情報一部同意しない項目</t>
    <rPh sb="0" eb="2">
      <t>コウシ</t>
    </rPh>
    <rPh sb="3" eb="5">
      <t>ジョウホウ</t>
    </rPh>
    <rPh sb="5" eb="7">
      <t>イチブ</t>
    </rPh>
    <rPh sb="7" eb="9">
      <t>ドウイ</t>
    </rPh>
    <rPh sb="12" eb="14">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</si>
  <si>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</si>
  <si>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</si>
  <si>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</si>
  <si>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</si>
  <si>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</si>
  <si>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</si>
  <si>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T65</t>
    <phoneticPr fontId="4"/>
  </si>
  <si>
    <t>※個人情報の取扱いについて</t>
    <rPh sb="1" eb="5">
      <t>コジンジョウホウ</t>
    </rPh>
    <rPh sb="6" eb="8">
      <t>トリアツカ</t>
    </rPh>
    <phoneticPr fontId="4"/>
  </si>
  <si>
    <t>T66</t>
    <phoneticPr fontId="4"/>
  </si>
  <si>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記入いただいた情報のうち、｢氏名｣、「都道府県名｣、｢勤務先」の情報は、学院で適切に管理し、その他の情報及び受講又は修了できなかった方の全ての情報については責任をもって破棄いたします。 </t>
    <phoneticPr fontId="4"/>
  </si>
  <si>
    <t>T67</t>
    <phoneticPr fontId="4"/>
  </si>
  <si>
    <t>T68</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</si>
  <si>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</si>
  <si>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</si>
  <si>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</si>
  <si>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</si>
  <si>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</si>
  <si>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</si>
  <si>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</si>
  <si>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</si>
  <si>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</si>
  <si>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</si>
  <si>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</si>
  <si>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</si>
  <si>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</si>
  <si>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</si>
  <si>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</si>
  <si>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</si>
  <si>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</si>
  <si>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</si>
  <si>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</si>
  <si>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</si>
  <si>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</si>
  <si>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</si>
  <si>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</si>
  <si>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</si>
  <si>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</si>
  <si>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</si>
  <si>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</si>
  <si>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</si>
  <si>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</si>
  <si>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</si>
  <si>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</si>
  <si>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</si>
  <si>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</si>
  <si>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</si>
  <si>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</si>
  <si>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</si>
  <si>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</si>
  <si>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</si>
  <si>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</si>
  <si>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</si>
  <si>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</si>
  <si>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</si>
  <si>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</si>
  <si>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</si>
  <si>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</si>
  <si>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</si>
  <si>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</si>
  <si>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※印刷画面</t>
    <rPh sb="1" eb="5">
      <t>インサツガメン</t>
    </rPh>
    <phoneticPr fontId="4"/>
  </si>
  <si>
    <t>ﾌﾘｶﾞﾅ（半角）</t>
  </si>
  <si>
    <t>3,4</t>
    <phoneticPr fontId="4"/>
  </si>
  <si>
    <t>経験年数</t>
  </si>
  <si>
    <t>か月</t>
  </si>
  <si>
    <t>郵便物の送付先</t>
    <rPh sb="0" eb="3">
      <t>ユウビンブツ</t>
    </rPh>
    <phoneticPr fontId="4"/>
  </si>
  <si>
    <t>同意</t>
    <rPh sb="0" eb="2">
      <t>ドウイ</t>
    </rPh>
    <phoneticPr fontId="4"/>
  </si>
  <si>
    <t>（推薦欄）</t>
  </si>
  <si>
    <t>　上記の者を受講者として推薦する</t>
    <rPh sb="6" eb="8">
      <t>ジュコウ</t>
    </rPh>
    <rPh sb="8" eb="9">
      <t>シャ</t>
    </rPh>
    <phoneticPr fontId="4"/>
  </si>
  <si>
    <t>　　　令和　　　年　　　月　　　日</t>
    <phoneticPr fontId="4"/>
  </si>
  <si>
    <t>公印</t>
    <rPh sb="0" eb="2">
      <t>コウイン</t>
    </rPh>
    <phoneticPr fontId="4"/>
  </si>
  <si>
    <t>発達障害支援センター職員</t>
    <phoneticPr fontId="4"/>
  </si>
  <si>
    <t>発達障害支援センター以外</t>
    <phoneticPr fontId="4"/>
  </si>
  <si>
    <t>有</t>
    <phoneticPr fontId="4"/>
  </si>
  <si>
    <t>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</si>
</sst>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yyyy&quot;年&quot;m&quot;月&quot;d&quot;日&quot;;@"/>
    <numFmt numFmtId="179" formatCode="\(ggge&quot;年&quot;m&quot;月&quot;d&quot;日&quot;\)"/>
    <numFmt numFmtId="180" formatCode="m&quot;月&quot;d&quot;日&quot;;@"/>
    <numFmt numFmtId="181" formatCode="\(ggge&quot;年&quot;m&quot;月&quot;d&quot;日印刷&quot;\)"/>
  </numFmts>
  <fonts count="66">
    <font>
      <sz val="11"/>
      <color theme="1"/>
      <name val="游ゴシック"/>
      <family val="3"/>
      <charset val="128"/>
      <scheme val="minor"/>
    </font>
    <font>
      <sz val="9"/>
      <color rgb="FF000000"/>
      <name val="Meiryo UI"/>
      <family val="3"/>
      <charset val="128"/>
    </font>
    <font>
      <sz val="11"/>
      <color theme="1"/>
      <name val="游ゴシック"/>
      <family val="3"/>
      <charset val="128"/>
      <scheme val="minor"/>
    </font>
    <font>
      <sz val="11"/>
      <color theme="0"/>
      <name val="MS PGothic"/>
      <family val="3"/>
      <charset val="128"/>
    </font>
    <font>
      <sz val="6"/>
      <name val="游ゴシック"/>
      <family val="3"/>
      <charset val="128"/>
      <scheme val="minor"/>
    </font>
    <font>
      <sz val="11"/>
      <color theme="1"/>
      <name val="MS PGothic"/>
      <family val="3"/>
      <charset val="128"/>
    </font>
    <font>
      <sz val="9"/>
      <name val="MS PGothic"/>
      <family val="3"/>
      <charset val="128"/>
    </font>
    <font>
      <sz val="11"/>
      <name val="MS PGothic"/>
      <family val="3"/>
      <charset val="128"/>
    </font>
    <font>
      <sz val="11"/>
      <color theme="0"/>
      <name val="游ゴシック"/>
      <family val="2"/>
      <scheme val="minor"/>
    </font>
    <font>
      <sz val="11"/>
      <color theme="3"/>
      <name val="游ゴシック"/>
      <family val="2"/>
      <scheme val="minor"/>
    </font>
    <font>
      <sz val="9"/>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0"/>
      <color theme="0"/>
      <name val="MS PGothic"/>
      <family val="3"/>
      <charset val="128"/>
    </font>
    <font>
      <sz val="20"/>
      <color theme="4" tint="-0.499984740745262"/>
      <name val="游ゴシック"/>
      <family val="2"/>
      <scheme val="minor"/>
    </font>
    <font>
      <sz val="20"/>
      <color theme="1"/>
      <name val="游ゴシック"/>
      <family val="2"/>
      <scheme val="minor"/>
    </font>
    <font>
      <sz val="11"/>
      <color theme="1"/>
      <name val="ＭＳ ゴシック"/>
      <family val="3"/>
      <charset val="128"/>
    </font>
    <font>
      <b/>
      <sz val="11"/>
      <color theme="1"/>
      <name val="ＭＳ ゴシック"/>
      <family val="3"/>
      <charset val="128"/>
    </font>
    <font>
      <u/>
      <sz val="11"/>
      <color theme="10"/>
      <name val="游ゴシック"/>
      <family val="2"/>
      <scheme val="minor"/>
    </font>
    <font>
      <u/>
      <sz val="11"/>
      <color theme="10"/>
      <name val="MS PGothic"/>
      <family val="3"/>
      <charset val="128"/>
    </font>
    <font>
      <u/>
      <sz val="11"/>
      <color theme="0"/>
      <name val="MS PGothic"/>
      <family val="3"/>
      <charset val="128"/>
    </font>
    <font>
      <sz val="12"/>
      <color theme="0"/>
      <name val="MS PGothic"/>
      <family val="3"/>
      <charset val="128"/>
    </font>
    <font>
      <sz val="12"/>
      <name val="MS PGothic"/>
      <family val="3"/>
      <charset val="128"/>
    </font>
    <font>
      <b/>
      <sz val="11"/>
      <color rgb="FFFF0000"/>
      <name val="MS PGothic"/>
      <family val="3"/>
      <charset val="128"/>
    </font>
    <font>
      <sz val="10"/>
      <color theme="1"/>
      <name val="ＭＳ Ｐゴシック"/>
      <family val="3"/>
      <charset val="128"/>
    </font>
    <font>
      <sz val="9"/>
      <name val="ＭＳ Ｐゴシック"/>
      <family val="2"/>
      <charset val="128"/>
    </font>
    <font>
      <sz val="8"/>
      <color theme="1"/>
      <name val="ＭＳ ゴシック"/>
      <family val="3"/>
      <charset val="128"/>
    </font>
    <font>
      <sz val="8"/>
      <color theme="1"/>
      <name val="ＭＳ Ｐゴシック"/>
      <family val="3"/>
      <charset val="128"/>
    </font>
    <font>
      <sz val="8"/>
      <color theme="1"/>
      <name val="游ゴシック"/>
      <family val="2"/>
      <scheme val="minor"/>
    </font>
    <font>
      <sz val="11"/>
      <color rgb="FFFF0000"/>
      <name val="ＭＳ ゴシック"/>
      <family val="3"/>
      <charset val="128"/>
    </font>
    <font>
      <sz val="10"/>
      <color theme="1"/>
      <name val="游ゴシック"/>
      <family val="2"/>
      <scheme val="minor"/>
    </font>
    <font>
      <sz val="11"/>
      <color rgb="FFFF0000"/>
      <name val="游ゴシック"/>
      <family val="2"/>
      <scheme val="minor"/>
    </font>
    <font>
      <sz val="11"/>
      <color theme="1"/>
      <name val="游ゴシック"/>
      <family val="2"/>
      <scheme val="minor"/>
    </font>
    <font>
      <sz val="11"/>
      <color rgb="FFFF0000"/>
      <name val="MS PGothic"/>
      <family val="3"/>
      <charset val="128"/>
    </font>
    <font>
      <sz val="9"/>
      <color theme="1"/>
      <name val="MS PGothic"/>
      <family val="3"/>
      <charset val="128"/>
    </font>
    <font>
      <sz val="9"/>
      <color theme="1"/>
      <name val="ＭＳ Ｐゴシック"/>
      <family val="3"/>
      <charset val="128"/>
    </font>
    <font>
      <b/>
      <sz val="10"/>
      <color rgb="FFC00000"/>
      <name val="MS PGothic"/>
      <family val="3"/>
      <charset val="128"/>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theme="4" tint="-0.249977111117893"/>
      <name val="MS PGothic"/>
      <family val="3"/>
      <charset val="128"/>
    </font>
    <font>
      <sz val="11"/>
      <color rgb="FFFF0000"/>
      <name val="Segoe UI Symbol"/>
      <family val="2"/>
    </font>
    <font>
      <sz val="10"/>
      <color theme="1"/>
      <name val="游ゴシック"/>
      <family val="3"/>
      <charset val="128"/>
      <scheme val="minor"/>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5" tint="0.79998168889431442"/>
      <name val="游ゴシック"/>
      <family val="2"/>
      <scheme val="minor"/>
    </font>
    <font>
      <sz val="11"/>
      <color theme="1"/>
      <name val="Calibri"/>
      <family val="2"/>
    </font>
    <font>
      <sz val="11"/>
      <color theme="1"/>
      <name val="MS UI Gothic"/>
      <family val="3"/>
      <charset val="128"/>
    </font>
    <font>
      <sz val="9"/>
      <name val="ＭＳ ゴシック"/>
      <family val="3"/>
      <charset val="128"/>
    </font>
    <font>
      <sz val="11"/>
      <color theme="2" tint="-4.9989318521683403E-2"/>
      <name val="Calibri"/>
      <family val="2"/>
    </font>
    <font>
      <sz val="9"/>
      <name val="ＭＳ Ｐゴシック"/>
      <family val="3"/>
      <charset val="128"/>
    </font>
    <font>
      <b/>
      <sz val="11"/>
      <color theme="4" tint="-0.249977111117893"/>
      <name val="ＭＳ Ｐゴシック"/>
      <family val="3"/>
      <charset val="128"/>
    </font>
    <font>
      <sz val="3"/>
      <color theme="1"/>
      <name val="游ゴシック"/>
      <family val="2"/>
      <scheme val="minor"/>
    </font>
    <font>
      <sz val="6"/>
      <color theme="1"/>
      <name val="游ゴシック"/>
      <family val="2"/>
      <scheme val="minor"/>
    </font>
    <font>
      <sz val="3"/>
      <color rgb="FFFF0000"/>
      <name val="游ゴシック"/>
      <family val="2"/>
      <scheme val="minor"/>
    </font>
    <font>
      <sz val="3"/>
      <color theme="0"/>
      <name val="游ゴシック"/>
      <family val="2"/>
      <scheme val="minor"/>
    </font>
    <font>
      <b/>
      <sz val="9"/>
      <color theme="0" tint="-0.14999847407452621"/>
      <name val="MS PGothic"/>
      <family val="3"/>
      <charset val="128"/>
    </font>
    <font>
      <b/>
      <sz val="9"/>
      <color theme="0" tint="-0.14999847407452621"/>
      <name val="游ゴシック"/>
      <family val="2"/>
      <scheme val="minor"/>
    </font>
    <font>
      <b/>
      <sz val="16"/>
      <color theme="1"/>
      <name val="ＭＳ ゴシック"/>
      <family val="3"/>
      <charset val="128"/>
    </font>
    <font>
      <b/>
      <sz val="11"/>
      <color theme="1"/>
      <name val="游ゴシック"/>
      <family val="2"/>
      <scheme val="minor"/>
    </font>
    <font>
      <b/>
      <sz val="10"/>
      <name val="MS PGothic"/>
      <family val="3"/>
      <charset val="128"/>
    </font>
    <font>
      <b/>
      <sz val="10"/>
      <name val="游ゴシック"/>
      <family val="2"/>
      <scheme val="minor"/>
    </font>
  </fonts>
  <fills count="14">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66CC"/>
        <bgColor indexed="64"/>
      </patternFill>
    </fill>
    <fill>
      <patternFill patternType="solid">
        <fgColor theme="0" tint="-4.9989318521683403E-2"/>
        <bgColor indexed="64"/>
      </patternFill>
    </fill>
    <fill>
      <patternFill patternType="solid">
        <fgColor theme="2"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6" tint="0.79998168889431442"/>
        <bgColor auto="1"/>
      </patternFill>
    </fill>
    <fill>
      <patternFill patternType="solid">
        <fgColor theme="7" tint="0.79998168889431442"/>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style="thin">
        <color auto="1"/>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right/>
      <top/>
      <bottom style="hair">
        <color auto="1"/>
      </bottom>
      <diagonal/>
    </border>
    <border>
      <left style="thin">
        <color rgb="FF000000"/>
      </left>
      <right/>
      <top/>
      <bottom style="thin">
        <color rgb="FF000000"/>
      </bottom>
      <diagonal/>
    </border>
    <border>
      <left style="thin">
        <color rgb="FF000000"/>
      </left>
      <right/>
      <top style="thin">
        <color rgb="FF000000"/>
      </top>
      <bottom style="thin">
        <color auto="1"/>
      </bottom>
      <diagonal/>
    </border>
  </borders>
  <cellStyleXfs count="2">
    <xf numFmtId="0" fontId="0" fillId="0" borderId="0"/>
    <xf numFmtId="0" fontId="21" fillId="0" borderId="0" applyNumberFormat="0" applyFill="0" applyBorder="0" applyAlignment="0" applyProtection="0"/>
  </cellStyleXfs>
  <cellXfs count="360">
    <xf numFmtId="0" fontId="0" fillId="0" borderId="0" xfId="0"/>
    <xf numFmtId="0" fontId="3"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0" xfId="0" applyAlignment="1" applyProtection="1">
      <alignment vertical="center"/>
      <protection locked="0"/>
    </xf>
    <xf numFmtId="0" fontId="6" fillId="2" borderId="0" xfId="0" applyFont="1" applyFill="1" applyAlignment="1" applyProtection="1">
      <alignment horizontal="center" vertical="center" shrinkToFit="1"/>
      <protection locked="0"/>
    </xf>
    <xf numFmtId="0" fontId="7" fillId="2" borderId="0" xfId="0" applyFont="1" applyFill="1" applyAlignment="1" applyProtection="1">
      <alignment horizontal="center" vertical="center"/>
      <protection locked="0"/>
    </xf>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pplyProtection="1">
      <alignment vertical="center" shrinkToFit="1"/>
      <protection locked="0"/>
    </xf>
    <xf numFmtId="0" fontId="11"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0" fontId="12" fillId="0" borderId="0" xfId="0" applyFont="1" applyAlignment="1">
      <alignment horizontal="right" vertical="center"/>
    </xf>
    <xf numFmtId="177" fontId="5" fillId="3" borderId="2" xfId="0" applyNumberFormat="1" applyFont="1" applyFill="1" applyBorder="1" applyAlignment="1" applyProtection="1">
      <alignment horizontal="center" vertical="center"/>
      <protection locked="0"/>
    </xf>
    <xf numFmtId="0" fontId="13" fillId="0" borderId="3" xfId="0" applyFont="1" applyBorder="1" applyAlignment="1">
      <alignment vertical="center"/>
    </xf>
    <xf numFmtId="31" fontId="14" fillId="2" borderId="0" xfId="0" applyNumberFormat="1" applyFont="1" applyFill="1" applyAlignment="1">
      <alignment vertical="center"/>
    </xf>
    <xf numFmtId="0" fontId="5" fillId="0" borderId="0" xfId="0" applyFont="1" applyAlignment="1" applyProtection="1">
      <alignment horizontal="right" vertical="center"/>
      <protection locked="0"/>
    </xf>
    <xf numFmtId="0" fontId="5" fillId="3" borderId="4" xfId="0" applyFont="1" applyFill="1" applyBorder="1" applyAlignment="1" applyProtection="1">
      <alignment horizontal="center" vertical="center" wrapText="1"/>
      <protection locked="0"/>
    </xf>
    <xf numFmtId="0" fontId="0" fillId="0" borderId="0" xfId="0" applyAlignment="1">
      <alignment horizontal="left" vertical="center"/>
    </xf>
    <xf numFmtId="0" fontId="15" fillId="2" borderId="0" xfId="0" applyFont="1" applyFill="1" applyAlignment="1" applyProtection="1">
      <alignment horizontal="left" vertical="center" shrinkToFit="1"/>
      <protection locked="0"/>
    </xf>
    <xf numFmtId="31" fontId="7" fillId="0" borderId="0" xfId="0" applyNumberFormat="1" applyFont="1" applyAlignment="1" applyProtection="1">
      <alignment horizontal="left" vertical="center"/>
      <protection locked="0"/>
    </xf>
    <xf numFmtId="0" fontId="16" fillId="0" borderId="0" xfId="0" applyFont="1" applyAlignment="1" applyProtection="1">
      <alignment horizontal="right" vertical="center"/>
      <protection locked="0"/>
    </xf>
    <xf numFmtId="31" fontId="5" fillId="0" borderId="2"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5" fillId="0" borderId="0" xfId="0" applyFont="1" applyAlignment="1">
      <alignment horizontal="left" vertical="center"/>
    </xf>
    <xf numFmtId="0" fontId="3" fillId="0" borderId="0" xfId="0" applyFont="1" applyAlignment="1">
      <alignment horizontal="left" vertical="center"/>
    </xf>
    <xf numFmtId="0" fontId="11" fillId="0" borderId="0" xfId="0" applyFont="1" applyAlignment="1">
      <alignment vertical="center"/>
    </xf>
    <xf numFmtId="176" fontId="13" fillId="0" borderId="0" xfId="0" quotePrefix="1" applyNumberFormat="1" applyFont="1" applyAlignment="1" applyProtection="1">
      <alignment horizontal="left" vertical="center" indent="1"/>
      <protection locked="0"/>
    </xf>
    <xf numFmtId="176" fontId="0" fillId="0" borderId="0" xfId="0" applyNumberFormat="1" applyAlignment="1" applyProtection="1">
      <alignment horizontal="left" vertical="center" indent="1"/>
      <protection locked="0"/>
    </xf>
    <xf numFmtId="0" fontId="17" fillId="0" borderId="0" xfId="0" applyFont="1" applyAlignment="1">
      <alignment horizontal="center" vertical="center" shrinkToFit="1"/>
    </xf>
    <xf numFmtId="0" fontId="18" fillId="0" borderId="0" xfId="0" applyFont="1" applyAlignment="1">
      <alignment vertical="center" shrinkToFit="1"/>
    </xf>
    <xf numFmtId="0" fontId="8" fillId="0" borderId="0" xfId="0" applyFont="1" applyAlignment="1">
      <alignment vertical="center"/>
    </xf>
    <xf numFmtId="0" fontId="10" fillId="2" borderId="0" xfId="0" applyFont="1" applyFill="1" applyAlignment="1">
      <alignment vertical="center" shrinkToFit="1"/>
    </xf>
    <xf numFmtId="0" fontId="11" fillId="2" borderId="0" xfId="0" applyFont="1" applyFill="1" applyAlignment="1" applyProtection="1">
      <alignment vertical="center"/>
      <protection locked="0"/>
    </xf>
    <xf numFmtId="0" fontId="19" fillId="0" borderId="0" xfId="0" applyFont="1" applyAlignment="1">
      <alignment horizontal="right" vertical="center"/>
    </xf>
    <xf numFmtId="0" fontId="20" fillId="0" borderId="0" xfId="0" applyFont="1" applyAlignment="1">
      <alignment horizontal="right" vertical="center"/>
    </xf>
    <xf numFmtId="0" fontId="21" fillId="0" borderId="0" xfId="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vertical="center"/>
    </xf>
    <xf numFmtId="0" fontId="6" fillId="0" borderId="0" xfId="0" applyFont="1" applyAlignment="1">
      <alignment vertical="center" shrinkToFit="1"/>
    </xf>
    <xf numFmtId="0" fontId="25" fillId="0" borderId="0" xfId="0" applyFont="1" applyAlignment="1" applyProtection="1">
      <alignment vertical="center"/>
      <protection locked="0"/>
    </xf>
    <xf numFmtId="0" fontId="26" fillId="0" borderId="0" xfId="0" applyFont="1" applyAlignment="1">
      <alignment horizontal="left" vertical="center"/>
    </xf>
    <xf numFmtId="0" fontId="26" fillId="0" borderId="0" xfId="0" applyFont="1" applyAlignment="1">
      <alignment horizontal="left" vertical="center" shrinkToFit="1"/>
    </xf>
    <xf numFmtId="0" fontId="0" fillId="0" borderId="0" xfId="0" applyAlignment="1">
      <alignment vertical="center" shrinkToFit="1"/>
    </xf>
    <xf numFmtId="0" fontId="10" fillId="0" borderId="0" xfId="0" applyFont="1" applyAlignment="1">
      <alignment vertical="center" shrinkToFit="1"/>
    </xf>
    <xf numFmtId="0" fontId="0" fillId="4" borderId="0" xfId="0" applyFill="1" applyAlignment="1" applyProtection="1">
      <alignment vertical="center"/>
      <protection locked="0"/>
    </xf>
    <xf numFmtId="0" fontId="0" fillId="0" borderId="5" xfId="0" applyBorder="1" applyAlignment="1">
      <alignment vertical="center"/>
    </xf>
    <xf numFmtId="0" fontId="5" fillId="0" borderId="6" xfId="0" applyFont="1" applyBorder="1" applyAlignment="1">
      <alignment horizontal="center" vertical="center"/>
    </xf>
    <xf numFmtId="0" fontId="14" fillId="0" borderId="7" xfId="0" applyFont="1" applyBorder="1" applyAlignment="1">
      <alignment horizontal="center" vertical="center"/>
    </xf>
    <xf numFmtId="176" fontId="13" fillId="5" borderId="8" xfId="0" applyNumberFormat="1" applyFont="1" applyFill="1" applyBorder="1" applyAlignment="1" applyProtection="1">
      <alignment horizontal="left" vertical="center" indent="1"/>
      <protection locked="0"/>
    </xf>
    <xf numFmtId="176" fontId="0" fillId="0" borderId="8" xfId="0" applyNumberFormat="1" applyBorder="1" applyAlignment="1" applyProtection="1">
      <alignment horizontal="left" vertical="center" indent="1"/>
      <protection locked="0"/>
    </xf>
    <xf numFmtId="0" fontId="27" fillId="0" borderId="8" xfId="0" applyFont="1" applyBorder="1" applyAlignment="1">
      <alignment horizontal="right" vertical="center"/>
    </xf>
    <xf numFmtId="176" fontId="13" fillId="5" borderId="8" xfId="0" quotePrefix="1" applyNumberFormat="1" applyFont="1" applyFill="1" applyBorder="1" applyAlignment="1" applyProtection="1">
      <alignment horizontal="left" vertical="center" indent="1"/>
      <protection locked="0"/>
    </xf>
    <xf numFmtId="0" fontId="2" fillId="0" borderId="8" xfId="0" applyFont="1" applyBorder="1" applyAlignment="1">
      <alignment vertical="center"/>
    </xf>
    <xf numFmtId="0" fontId="8" fillId="0" borderId="9" xfId="0" applyFont="1" applyBorder="1" applyAlignment="1">
      <alignment vertical="center"/>
    </xf>
    <xf numFmtId="0" fontId="28" fillId="0" borderId="0" xfId="0" applyFont="1" applyAlignment="1">
      <alignment vertical="center" shrinkToFit="1"/>
    </xf>
    <xf numFmtId="176" fontId="11" fillId="6" borderId="10" xfId="0" applyNumberFormat="1" applyFont="1" applyFill="1" applyBorder="1" applyAlignment="1" applyProtection="1">
      <alignment vertical="center"/>
      <protection locked="0"/>
    </xf>
    <xf numFmtId="0" fontId="14" fillId="0" borderId="11" xfId="0" applyFont="1" applyBorder="1" applyAlignment="1">
      <alignment horizontal="center" vertical="center"/>
    </xf>
    <xf numFmtId="0" fontId="29" fillId="0" borderId="0" xfId="0" applyFont="1" applyAlignment="1">
      <alignment vertical="center"/>
    </xf>
    <xf numFmtId="0" fontId="13" fillId="5" borderId="12" xfId="0" applyFont="1" applyFill="1" applyBorder="1" applyAlignment="1" applyProtection="1">
      <alignment horizontal="left" vertical="center"/>
      <protection locked="0"/>
    </xf>
    <xf numFmtId="0" fontId="0" fillId="0" borderId="12" xfId="0" applyBorder="1" applyAlignment="1" applyProtection="1">
      <alignment vertical="center"/>
      <protection locked="0"/>
    </xf>
    <xf numFmtId="0" fontId="30" fillId="0" borderId="13" xfId="0" applyFont="1" applyBorder="1" applyAlignment="1">
      <alignment horizontal="right" vertical="center"/>
    </xf>
    <xf numFmtId="0" fontId="13" fillId="5" borderId="13" xfId="0" applyFont="1" applyFill="1" applyBorder="1" applyAlignment="1" applyProtection="1">
      <alignment horizontal="left" vertical="center"/>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178" fontId="5" fillId="5" borderId="11" xfId="0" applyNumberFormat="1" applyFont="1" applyFill="1" applyBorder="1" applyAlignment="1" applyProtection="1">
      <alignment horizontal="center" vertical="center"/>
      <protection locked="0"/>
    </xf>
    <xf numFmtId="178" fontId="0" fillId="0" borderId="15" xfId="0" applyNumberFormat="1" applyBorder="1" applyAlignment="1" applyProtection="1">
      <alignment vertical="center"/>
      <protection locked="0"/>
    </xf>
    <xf numFmtId="179" fontId="31" fillId="0" borderId="15" xfId="0" applyNumberFormat="1" applyFont="1" applyBorder="1" applyAlignment="1">
      <alignment horizontal="left"/>
    </xf>
    <xf numFmtId="0" fontId="0" fillId="0" borderId="15" xfId="0" applyBorder="1" applyAlignment="1">
      <alignment vertical="center"/>
    </xf>
    <xf numFmtId="0" fontId="8" fillId="0" borderId="14" xfId="0" applyFont="1" applyBorder="1" applyAlignment="1">
      <alignment vertical="center"/>
    </xf>
    <xf numFmtId="0" fontId="5" fillId="0" borderId="6" xfId="0" applyFont="1" applyBorder="1" applyAlignment="1">
      <alignment horizontal="center" vertical="center" wrapText="1"/>
    </xf>
    <xf numFmtId="0" fontId="5" fillId="7" borderId="16"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5" fillId="0" borderId="8" xfId="0" applyFont="1" applyBorder="1" applyAlignment="1">
      <alignment horizontal="left" vertical="center"/>
    </xf>
    <xf numFmtId="0" fontId="0" fillId="0" borderId="8" xfId="0" applyBorder="1" applyAlignment="1">
      <alignment horizontal="left" vertical="center"/>
    </xf>
    <xf numFmtId="0" fontId="0" fillId="0" borderId="8" xfId="0" applyBorder="1" applyAlignment="1">
      <alignment vertical="center"/>
    </xf>
    <xf numFmtId="0" fontId="5" fillId="5" borderId="16" xfId="0" applyFont="1" applyFill="1" applyBorder="1" applyAlignment="1" applyProtection="1">
      <alignment horizontal="left" vertical="center"/>
      <protection locked="0"/>
    </xf>
    <xf numFmtId="0" fontId="0" fillId="0" borderId="9" xfId="0" applyBorder="1" applyAlignment="1" applyProtection="1">
      <alignment vertical="center"/>
      <protection locked="0"/>
    </xf>
    <xf numFmtId="180" fontId="11" fillId="6" borderId="10" xfId="0" applyNumberFormat="1" applyFont="1" applyFill="1" applyBorder="1" applyAlignment="1" applyProtection="1">
      <alignment vertical="center"/>
      <protection locked="0"/>
    </xf>
    <xf numFmtId="0" fontId="0" fillId="5" borderId="8" xfId="0" applyFill="1" applyBorder="1" applyAlignment="1" applyProtection="1">
      <alignment horizontal="left" vertical="center"/>
      <protection locked="0"/>
    </xf>
    <xf numFmtId="176" fontId="11" fillId="7" borderId="10" xfId="0" applyNumberFormat="1" applyFont="1" applyFill="1" applyBorder="1" applyAlignment="1" applyProtection="1">
      <alignment vertical="center"/>
      <protection locked="0"/>
    </xf>
    <xf numFmtId="0" fontId="5" fillId="8" borderId="16" xfId="0" applyFont="1" applyFill="1" applyBorder="1" applyAlignment="1">
      <alignment horizontal="center" vertical="center" shrinkToFit="1"/>
    </xf>
    <xf numFmtId="0" fontId="0" fillId="8" borderId="8" xfId="0" applyFill="1" applyBorder="1" applyAlignment="1">
      <alignment horizontal="center" vertical="center" shrinkToFit="1"/>
    </xf>
    <xf numFmtId="0" fontId="5" fillId="5" borderId="8" xfId="0" applyFont="1" applyFill="1" applyBorder="1" applyAlignment="1" applyProtection="1">
      <alignment horizontal="center" vertical="top"/>
      <protection locked="0"/>
    </xf>
    <xf numFmtId="0" fontId="5" fillId="0" borderId="8" xfId="0" applyFont="1" applyBorder="1" applyAlignment="1">
      <alignment horizontal="center" vertical="top"/>
    </xf>
    <xf numFmtId="0" fontId="5" fillId="0" borderId="8" xfId="0" applyFont="1" applyBorder="1" applyAlignment="1">
      <alignment horizontal="center" vertical="center"/>
    </xf>
    <xf numFmtId="0" fontId="0" fillId="0" borderId="9" xfId="0" applyBorder="1" applyAlignment="1">
      <alignment vertical="center"/>
    </xf>
    <xf numFmtId="0" fontId="32" fillId="9" borderId="1" xfId="0" applyFont="1" applyFill="1" applyBorder="1" applyAlignment="1">
      <alignment horizontal="center" vertical="center"/>
    </xf>
    <xf numFmtId="0" fontId="5" fillId="0" borderId="6" xfId="0" applyFont="1" applyBorder="1" applyAlignment="1">
      <alignment horizontal="center" vertical="center" wrapText="1" shrinkToFit="1"/>
    </xf>
    <xf numFmtId="0" fontId="14" fillId="5" borderId="16" xfId="0" applyFont="1" applyFill="1" applyBorder="1" applyAlignment="1" applyProtection="1">
      <alignment horizontal="left" vertical="top" wrapText="1" indent="1" shrinkToFit="1"/>
      <protection locked="0"/>
    </xf>
    <xf numFmtId="0" fontId="33" fillId="5" borderId="8" xfId="0" applyFont="1" applyFill="1" applyBorder="1" applyAlignment="1" applyProtection="1">
      <alignment horizontal="left" vertical="top" wrapText="1" indent="1"/>
      <protection locked="0"/>
    </xf>
    <xf numFmtId="0" fontId="34" fillId="4" borderId="0" xfId="0" applyFont="1" applyFill="1" applyAlignment="1" applyProtection="1">
      <alignment vertical="center"/>
      <protection locked="0"/>
    </xf>
    <xf numFmtId="0" fontId="5" fillId="0" borderId="0" xfId="0" applyFont="1" applyAlignment="1">
      <alignment vertical="center" wrapText="1"/>
    </xf>
    <xf numFmtId="0" fontId="5" fillId="0" borderId="6" xfId="0" applyFont="1" applyBorder="1" applyAlignment="1">
      <alignment horizontal="center" vertical="center" shrinkToFit="1"/>
    </xf>
    <xf numFmtId="0" fontId="5" fillId="7" borderId="17" xfId="0" applyFont="1" applyFill="1" applyBorder="1" applyAlignment="1" applyProtection="1">
      <alignment horizontal="center" vertical="center" wrapText="1"/>
      <protection locked="0"/>
    </xf>
    <xf numFmtId="0" fontId="0" fillId="0" borderId="18" xfId="0" applyBorder="1" applyAlignment="1" applyProtection="1">
      <alignment vertical="center"/>
      <protection locked="0"/>
    </xf>
    <xf numFmtId="0" fontId="0" fillId="0" borderId="18" xfId="0" applyBorder="1" applyAlignment="1">
      <alignment horizontal="left" vertical="top"/>
    </xf>
    <xf numFmtId="0" fontId="13" fillId="0" borderId="18" xfId="0" applyFont="1" applyBorder="1" applyAlignment="1">
      <alignment horizontal="right" vertical="center"/>
    </xf>
    <xf numFmtId="49" fontId="35" fillId="0" borderId="18" xfId="0" applyNumberFormat="1" applyFont="1" applyBorder="1" applyAlignment="1">
      <alignment horizontal="center" vertical="top"/>
    </xf>
    <xf numFmtId="49" fontId="0" fillId="0" borderId="18" xfId="0" applyNumberFormat="1" applyBorder="1" applyAlignment="1">
      <alignment horizontal="center" vertical="top"/>
    </xf>
    <xf numFmtId="0" fontId="8" fillId="0" borderId="18" xfId="0" applyFont="1" applyBorder="1" applyAlignment="1">
      <alignment horizontal="left" vertical="top"/>
    </xf>
    <xf numFmtId="0" fontId="8" fillId="0" borderId="19" xfId="0" applyFont="1" applyBorder="1" applyAlignment="1">
      <alignment vertical="center"/>
    </xf>
    <xf numFmtId="0" fontId="36" fillId="0" borderId="0" xfId="0" applyFont="1" applyAlignment="1">
      <alignment vertical="center" wrapText="1"/>
    </xf>
    <xf numFmtId="176" fontId="11" fillId="9" borderId="10" xfId="0" applyNumberFormat="1" applyFont="1" applyFill="1" applyBorder="1" applyAlignment="1" applyProtection="1">
      <alignment vertical="center"/>
      <protection locked="0"/>
    </xf>
    <xf numFmtId="0" fontId="5" fillId="7" borderId="11" xfId="0" applyFont="1" applyFill="1" applyBorder="1" applyAlignment="1" applyProtection="1">
      <alignment horizontal="center" vertical="center" wrapText="1"/>
      <protection locked="0"/>
    </xf>
    <xf numFmtId="0" fontId="0" fillId="0" borderId="15" xfId="0" applyBorder="1" applyAlignment="1" applyProtection="1">
      <alignment vertical="center"/>
      <protection locked="0"/>
    </xf>
    <xf numFmtId="0" fontId="0" fillId="0" borderId="15" xfId="0" applyBorder="1" applyAlignment="1">
      <alignment horizontal="left" vertical="top"/>
    </xf>
    <xf numFmtId="0" fontId="13" fillId="0" borderId="15" xfId="0" applyFont="1" applyBorder="1" applyAlignment="1">
      <alignment horizontal="right" vertical="center"/>
    </xf>
    <xf numFmtId="49" fontId="35" fillId="0" borderId="15" xfId="0" applyNumberFormat="1" applyFont="1" applyBorder="1" applyAlignment="1">
      <alignment horizontal="center" vertical="top"/>
    </xf>
    <xf numFmtId="49" fontId="0" fillId="0" borderId="15" xfId="0" applyNumberFormat="1" applyBorder="1" applyAlignment="1">
      <alignment horizontal="center" vertical="top"/>
    </xf>
    <xf numFmtId="0" fontId="8" fillId="0" borderId="15" xfId="0" applyFont="1" applyBorder="1" applyAlignment="1">
      <alignment horizontal="left" vertical="top"/>
    </xf>
    <xf numFmtId="178" fontId="5" fillId="5" borderId="16" xfId="0" applyNumberFormat="1" applyFont="1" applyFill="1" applyBorder="1" applyAlignment="1" applyProtection="1">
      <alignment horizontal="center" vertical="center"/>
      <protection locked="0"/>
    </xf>
    <xf numFmtId="178" fontId="0" fillId="0" borderId="8" xfId="0" applyNumberFormat="1" applyBorder="1" applyAlignment="1" applyProtection="1">
      <alignment vertical="center"/>
      <protection locked="0"/>
    </xf>
    <xf numFmtId="179" fontId="31" fillId="0" borderId="8" xfId="0" applyNumberFormat="1" applyFont="1" applyBorder="1" applyAlignment="1">
      <alignment horizontal="left"/>
    </xf>
    <xf numFmtId="0" fontId="5" fillId="0" borderId="1" xfId="0" applyFont="1" applyBorder="1" applyAlignment="1">
      <alignment horizontal="center" vertical="center" wrapText="1" shrinkToFit="1"/>
    </xf>
    <xf numFmtId="0" fontId="11" fillId="0" borderId="0" xfId="0" applyFont="1" applyAlignment="1" applyProtection="1">
      <alignment horizontal="center" vertical="top"/>
      <protection locked="0"/>
    </xf>
    <xf numFmtId="0" fontId="5" fillId="7" borderId="16" xfId="0" applyFont="1" applyFill="1" applyBorder="1" applyAlignment="1" applyProtection="1">
      <alignment horizontal="center" vertical="center" wrapText="1"/>
      <protection locked="0"/>
    </xf>
    <xf numFmtId="0" fontId="0" fillId="0" borderId="8" xfId="0" applyBorder="1" applyAlignment="1">
      <alignment horizontal="left" vertical="top"/>
    </xf>
    <xf numFmtId="0" fontId="13" fillId="0" borderId="8" xfId="0" applyFont="1" applyBorder="1" applyAlignment="1">
      <alignment horizontal="right" vertical="center"/>
    </xf>
    <xf numFmtId="49" fontId="35" fillId="0" borderId="8" xfId="0" applyNumberFormat="1" applyFont="1" applyBorder="1" applyAlignment="1">
      <alignment horizontal="center" vertical="top"/>
    </xf>
    <xf numFmtId="49" fontId="0" fillId="0" borderId="8" xfId="0" applyNumberFormat="1" applyBorder="1" applyAlignment="1">
      <alignment horizontal="center" vertical="top"/>
    </xf>
    <xf numFmtId="0" fontId="8" fillId="0" borderId="8" xfId="0" applyFont="1" applyBorder="1" applyAlignment="1">
      <alignment horizontal="left" vertical="top"/>
    </xf>
    <xf numFmtId="0" fontId="37" fillId="0" borderId="0" xfId="0" applyFont="1" applyAlignment="1">
      <alignment horizontal="center" vertical="center" shrinkToFit="1"/>
    </xf>
    <xf numFmtId="176" fontId="11" fillId="9" borderId="0" xfId="0" applyNumberFormat="1" applyFont="1" applyFill="1" applyAlignment="1" applyProtection="1">
      <alignment vertical="center"/>
      <protection locked="0"/>
    </xf>
    <xf numFmtId="0" fontId="5" fillId="5" borderId="16"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14" fontId="0" fillId="0" borderId="8" xfId="0" applyNumberFormat="1" applyBorder="1" applyAlignment="1">
      <alignment vertical="center"/>
    </xf>
    <xf numFmtId="0" fontId="5" fillId="0" borderId="1" xfId="0" applyFont="1" applyBorder="1" applyAlignment="1">
      <alignment horizontal="center" vertical="center" shrinkToFit="1"/>
    </xf>
    <xf numFmtId="0" fontId="0" fillId="0" borderId="8" xfId="0" applyBorder="1" applyAlignment="1">
      <alignment vertical="center"/>
    </xf>
    <xf numFmtId="0" fontId="5" fillId="0" borderId="3" xfId="0" applyFont="1" applyBorder="1" applyAlignment="1">
      <alignment horizontal="center" vertical="center" wrapText="1"/>
    </xf>
    <xf numFmtId="0" fontId="5" fillId="0" borderId="0" xfId="0" applyFont="1" applyAlignment="1">
      <alignment horizontal="center" vertical="top" wrapText="1"/>
    </xf>
    <xf numFmtId="0" fontId="0" fillId="0" borderId="0" xfId="0" applyAlignment="1">
      <alignment horizontal="center" vertical="top" wrapText="1"/>
    </xf>
    <xf numFmtId="0" fontId="5" fillId="5" borderId="0" xfId="0" applyFont="1" applyFill="1" applyAlignment="1" applyProtection="1">
      <alignment horizontal="center" vertical="top"/>
      <protection locked="0"/>
    </xf>
    <xf numFmtId="0" fontId="5" fillId="0" borderId="0" xfId="0" applyFont="1" applyAlignment="1">
      <alignment horizontal="center" vertical="top"/>
    </xf>
    <xf numFmtId="0" fontId="5" fillId="0" borderId="0" xfId="0" applyFont="1" applyAlignment="1">
      <alignment horizontal="center" vertical="center"/>
    </xf>
    <xf numFmtId="0" fontId="0" fillId="0" borderId="20" xfId="0" applyBorder="1" applyAlignment="1">
      <alignment vertical="center"/>
    </xf>
    <xf numFmtId="14" fontId="5" fillId="0" borderId="16" xfId="0" applyNumberFormat="1" applyFont="1" applyBorder="1" applyAlignment="1">
      <alignment vertical="center"/>
    </xf>
    <xf numFmtId="0" fontId="33" fillId="7" borderId="8" xfId="0" applyFont="1" applyFill="1" applyBorder="1" applyAlignment="1" applyProtection="1">
      <alignment vertical="center"/>
      <protection locked="0"/>
    </xf>
    <xf numFmtId="14" fontId="38" fillId="0" borderId="8" xfId="0" applyNumberFormat="1" applyFont="1" applyBorder="1" applyAlignment="1">
      <alignment horizontal="right" vertical="center"/>
    </xf>
    <xf numFmtId="14" fontId="0" fillId="10" borderId="8" xfId="0" applyNumberFormat="1" applyFill="1" applyBorder="1" applyAlignment="1" applyProtection="1">
      <alignment vertical="center"/>
      <protection locked="0"/>
    </xf>
    <xf numFmtId="0" fontId="5" fillId="0" borderId="16" xfId="0" applyFont="1" applyBorder="1" applyAlignment="1">
      <alignment horizontal="center" vertical="center" wrapText="1"/>
    </xf>
    <xf numFmtId="0" fontId="5" fillId="0" borderId="8" xfId="0" applyFont="1" applyBorder="1" applyAlignment="1">
      <alignment horizontal="center" vertical="top" wrapText="1"/>
    </xf>
    <xf numFmtId="0" fontId="0" fillId="0" borderId="8" xfId="0" applyBorder="1" applyAlignment="1">
      <alignment horizontal="center" vertical="top" wrapText="1"/>
    </xf>
    <xf numFmtId="49" fontId="5" fillId="5" borderId="16" xfId="0" applyNumberFormat="1" applyFont="1" applyFill="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5" fillId="0" borderId="17" xfId="0" applyFont="1" applyBorder="1" applyAlignment="1">
      <alignment horizontal="center" vertical="center" wrapText="1"/>
    </xf>
    <xf numFmtId="0" fontId="5" fillId="0" borderId="18" xfId="0" applyFont="1" applyBorder="1" applyAlignment="1">
      <alignment horizontal="center" vertical="top" wrapText="1"/>
    </xf>
    <xf numFmtId="0" fontId="0" fillId="0" borderId="18" xfId="0" applyBorder="1" applyAlignment="1">
      <alignment horizontal="center" vertical="top" wrapText="1"/>
    </xf>
    <xf numFmtId="0" fontId="5" fillId="5" borderId="18" xfId="0" applyFont="1" applyFill="1" applyBorder="1" applyAlignment="1" applyProtection="1">
      <alignment horizontal="center" vertical="top"/>
      <protection locked="0"/>
    </xf>
    <xf numFmtId="0" fontId="5" fillId="0" borderId="18" xfId="0" applyFont="1" applyBorder="1" applyAlignment="1">
      <alignment horizontal="center" vertical="top"/>
    </xf>
    <xf numFmtId="0" fontId="5" fillId="0" borderId="21" xfId="0" applyFont="1" applyBorder="1" applyAlignment="1">
      <alignment horizontal="center" vertical="center" wrapText="1"/>
    </xf>
    <xf numFmtId="0" fontId="5" fillId="0" borderId="22" xfId="0" applyFont="1" applyBorder="1" applyAlignment="1">
      <alignment horizontal="center" vertical="top" wrapText="1"/>
    </xf>
    <xf numFmtId="0" fontId="0" fillId="0" borderId="22" xfId="0" applyBorder="1" applyAlignment="1">
      <alignment horizontal="center" vertical="top" wrapText="1"/>
    </xf>
    <xf numFmtId="0" fontId="5" fillId="5" borderId="22" xfId="0" applyFont="1" applyFill="1" applyBorder="1" applyAlignment="1" applyProtection="1">
      <alignment horizontal="center" vertical="top"/>
      <protection locked="0"/>
    </xf>
    <xf numFmtId="0" fontId="5" fillId="0" borderId="22" xfId="0" applyFont="1" applyBorder="1" applyAlignment="1">
      <alignment horizontal="center" vertical="top"/>
    </xf>
    <xf numFmtId="0" fontId="5" fillId="0" borderId="16" xfId="0" applyFont="1" applyBorder="1" applyAlignment="1">
      <alignment horizontal="center" vertical="center"/>
    </xf>
    <xf numFmtId="0" fontId="5" fillId="7" borderId="23" xfId="0" applyFont="1" applyFill="1"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9" xfId="0" applyBorder="1" applyAlignment="1" applyProtection="1">
      <alignment vertical="center"/>
      <protection locked="0"/>
    </xf>
    <xf numFmtId="0" fontId="39" fillId="0" borderId="0" xfId="0" applyFont="1" applyAlignment="1">
      <alignment horizontal="left"/>
    </xf>
    <xf numFmtId="0" fontId="5" fillId="2" borderId="0" xfId="0" applyFont="1" applyFill="1" applyAlignment="1">
      <alignment horizontal="left" vertical="center" indent="1"/>
    </xf>
    <xf numFmtId="0" fontId="0" fillId="2" borderId="0" xfId="0" applyFill="1" applyAlignment="1">
      <alignment horizontal="left" vertical="center" indent="1"/>
    </xf>
    <xf numFmtId="0" fontId="5" fillId="0" borderId="1" xfId="0" applyFont="1" applyBorder="1" applyAlignment="1">
      <alignment horizontal="center" vertical="center" wrapText="1"/>
    </xf>
    <xf numFmtId="0" fontId="5" fillId="5" borderId="6" xfId="0" applyFont="1" applyFill="1" applyBorder="1" applyAlignment="1" applyProtection="1">
      <alignment horizontal="center" vertical="center" wrapText="1"/>
      <protection locked="0"/>
    </xf>
    <xf numFmtId="0" fontId="0" fillId="5" borderId="22" xfId="0" applyFill="1" applyBorder="1" applyAlignment="1" applyProtection="1">
      <alignment vertical="center"/>
      <protection locked="0"/>
    </xf>
    <xf numFmtId="0" fontId="5" fillId="0" borderId="22" xfId="0" applyFont="1" applyBorder="1" applyAlignment="1">
      <alignment horizontal="left" vertical="center"/>
    </xf>
    <xf numFmtId="0" fontId="8" fillId="0" borderId="25" xfId="0" applyFont="1" applyBorder="1" applyAlignment="1">
      <alignment vertical="center"/>
    </xf>
    <xf numFmtId="178" fontId="11" fillId="9" borderId="10" xfId="0" applyNumberFormat="1" applyFont="1" applyFill="1" applyBorder="1" applyAlignment="1" applyProtection="1">
      <alignment vertical="center"/>
      <protection locked="0"/>
    </xf>
    <xf numFmtId="0" fontId="5" fillId="0" borderId="26" xfId="0" applyFont="1" applyBorder="1" applyAlignment="1">
      <alignment horizontal="center" vertical="center" wrapText="1"/>
    </xf>
    <xf numFmtId="49" fontId="5" fillId="5" borderId="6" xfId="0" applyNumberFormat="1" applyFont="1" applyFill="1" applyBorder="1" applyAlignment="1" applyProtection="1">
      <alignment horizontal="left" vertical="center" wrapText="1" indent="1"/>
      <protection locked="0"/>
    </xf>
    <xf numFmtId="49" fontId="0" fillId="0" borderId="22" xfId="0" applyNumberFormat="1" applyBorder="1" applyAlignment="1" applyProtection="1">
      <alignment horizontal="left" vertical="center" wrapText="1"/>
      <protection locked="0"/>
    </xf>
    <xf numFmtId="0" fontId="41" fillId="2" borderId="22" xfId="0" applyFont="1" applyFill="1" applyBorder="1" applyAlignment="1">
      <alignment horizontal="right" vertical="center" wrapText="1"/>
    </xf>
    <xf numFmtId="0" fontId="7" fillId="5" borderId="22" xfId="0" applyFont="1" applyFill="1" applyBorder="1" applyAlignment="1" applyProtection="1">
      <alignment horizontal="center" vertical="center"/>
      <protection locked="0"/>
    </xf>
    <xf numFmtId="0" fontId="42" fillId="0" borderId="25" xfId="0" applyFont="1" applyBorder="1" applyAlignment="1">
      <alignment vertical="center"/>
    </xf>
    <xf numFmtId="0" fontId="0" fillId="0" borderId="27" xfId="0" applyBorder="1" applyAlignment="1">
      <alignment horizontal="center" vertical="center"/>
    </xf>
    <xf numFmtId="0" fontId="5" fillId="5" borderId="6" xfId="0" applyFont="1" applyFill="1" applyBorder="1" applyAlignment="1" applyProtection="1">
      <alignment horizontal="left" vertical="center" wrapText="1" indent="1"/>
      <protection locked="0"/>
    </xf>
    <xf numFmtId="0" fontId="0" fillId="0" borderId="22" xfId="0" applyBorder="1" applyAlignment="1" applyProtection="1">
      <alignment horizontal="left" vertical="center" wrapText="1"/>
      <protection locked="0"/>
    </xf>
    <xf numFmtId="0" fontId="5" fillId="0" borderId="1" xfId="0" applyFont="1" applyBorder="1" applyAlignment="1">
      <alignment horizontal="center" vertical="center"/>
    </xf>
    <xf numFmtId="56" fontId="5" fillId="5" borderId="6" xfId="0" applyNumberFormat="1" applyFont="1" applyFill="1" applyBorder="1" applyAlignment="1" applyProtection="1">
      <alignment horizontal="center" vertical="center"/>
      <protection locked="0"/>
    </xf>
    <xf numFmtId="0" fontId="5" fillId="2" borderId="22" xfId="0" applyFont="1" applyFill="1" applyBorder="1" applyAlignment="1">
      <alignment horizontal="left" vertical="center"/>
    </xf>
    <xf numFmtId="56" fontId="21" fillId="5" borderId="6" xfId="1" applyNumberFormat="1" applyFill="1" applyBorder="1" applyAlignment="1" applyProtection="1">
      <alignment horizontal="left" vertical="center"/>
      <protection locked="0"/>
    </xf>
    <xf numFmtId="0" fontId="0" fillId="0" borderId="22" xfId="0" applyBorder="1" applyAlignment="1" applyProtection="1">
      <alignment vertical="center"/>
      <protection locked="0"/>
    </xf>
    <xf numFmtId="0" fontId="43" fillId="0" borderId="15" xfId="0" applyFont="1" applyBorder="1" applyAlignment="1">
      <alignment horizontal="left"/>
    </xf>
    <xf numFmtId="0" fontId="43" fillId="0" borderId="0" xfId="0" applyFont="1" applyAlignment="1">
      <alignment horizontal="left"/>
    </xf>
    <xf numFmtId="0" fontId="5" fillId="0" borderId="0" xfId="0" applyFont="1" applyAlignment="1">
      <alignment horizontal="left" vertical="top"/>
    </xf>
    <xf numFmtId="0" fontId="0" fillId="0" borderId="0" xfId="0" applyAlignment="1">
      <alignment horizontal="left" vertical="top"/>
    </xf>
    <xf numFmtId="0" fontId="5" fillId="0" borderId="28" xfId="0" applyFont="1" applyBorder="1" applyAlignment="1">
      <alignment horizontal="center" vertical="center" shrinkToFit="1"/>
    </xf>
    <xf numFmtId="0" fontId="5" fillId="5" borderId="1" xfId="0" applyFont="1" applyFill="1" applyBorder="1" applyAlignment="1">
      <alignment horizontal="center" vertical="center" shrinkToFit="1"/>
    </xf>
    <xf numFmtId="0" fontId="5" fillId="7" borderId="6" xfId="0" applyFont="1" applyFill="1" applyBorder="1" applyAlignment="1" applyProtection="1">
      <alignment horizontal="center" vertical="center" wrapText="1"/>
      <protection locked="0"/>
    </xf>
    <xf numFmtId="0" fontId="0" fillId="0" borderId="22" xfId="0" applyBorder="1" applyAlignment="1">
      <alignment horizontal="left" vertical="top"/>
    </xf>
    <xf numFmtId="0" fontId="13" fillId="0" borderId="22" xfId="0" applyFont="1" applyBorder="1" applyAlignment="1">
      <alignment horizontal="right" vertical="center"/>
    </xf>
    <xf numFmtId="49" fontId="35" fillId="0" borderId="22" xfId="0" applyNumberFormat="1" applyFont="1" applyBorder="1" applyAlignment="1">
      <alignment horizontal="center" vertical="top"/>
    </xf>
    <xf numFmtId="49" fontId="0" fillId="0" borderId="22" xfId="0" applyNumberFormat="1" applyBorder="1" applyAlignment="1">
      <alignment horizontal="center" vertical="top"/>
    </xf>
    <xf numFmtId="0" fontId="8" fillId="0" borderId="22" xfId="0" applyFont="1" applyBorder="1" applyAlignment="1">
      <alignment horizontal="left" vertical="top"/>
    </xf>
    <xf numFmtId="176" fontId="11" fillId="0" borderId="10" xfId="0" applyNumberFormat="1" applyFont="1" applyBorder="1" applyAlignment="1" applyProtection="1">
      <alignment vertical="center"/>
      <protection locked="0"/>
    </xf>
    <xf numFmtId="0" fontId="44" fillId="9" borderId="1" xfId="0" applyFont="1" applyFill="1" applyBorder="1" applyAlignment="1">
      <alignment horizontal="center" vertical="center"/>
    </xf>
    <xf numFmtId="0" fontId="5" fillId="0" borderId="6" xfId="0" applyFont="1" applyBorder="1" applyAlignment="1" applyProtection="1">
      <alignment horizontal="center" vertical="center" wrapText="1"/>
      <protection locked="0"/>
    </xf>
    <xf numFmtId="0" fontId="45" fillId="0" borderId="22" xfId="0" applyFont="1" applyBorder="1" applyAlignment="1" applyProtection="1">
      <alignment horizontal="right" vertical="center"/>
      <protection locked="0"/>
    </xf>
    <xf numFmtId="0" fontId="5" fillId="7" borderId="22" xfId="0" applyFont="1" applyFill="1" applyBorder="1" applyAlignment="1" applyProtection="1">
      <alignment horizontal="center" vertical="center" wrapText="1"/>
      <protection locked="0"/>
    </xf>
    <xf numFmtId="0" fontId="27" fillId="0" borderId="22" xfId="0" applyFont="1" applyBorder="1" applyAlignment="1">
      <alignment horizontal="right" vertical="center"/>
    </xf>
    <xf numFmtId="49" fontId="45" fillId="0" borderId="22" xfId="0" applyNumberFormat="1" applyFont="1" applyBorder="1" applyAlignment="1">
      <alignment horizontal="right" vertical="center"/>
    </xf>
    <xf numFmtId="0" fontId="5" fillId="7" borderId="0" xfId="0" applyFont="1" applyFill="1" applyAlignment="1" applyProtection="1">
      <alignment horizontal="center" vertical="center" wrapText="1"/>
      <protection locked="0"/>
    </xf>
    <xf numFmtId="0" fontId="0" fillId="0" borderId="20" xfId="0" applyBorder="1" applyAlignment="1" applyProtection="1">
      <alignment vertical="center"/>
      <protection locked="0"/>
    </xf>
    <xf numFmtId="0" fontId="5" fillId="7" borderId="29" xfId="0" applyFont="1" applyFill="1" applyBorder="1" applyAlignment="1" applyProtection="1">
      <alignment horizontal="center" vertical="center" wrapText="1"/>
      <protection locked="0"/>
    </xf>
    <xf numFmtId="0" fontId="5" fillId="5" borderId="30"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46" fillId="11" borderId="22" xfId="0" applyFont="1" applyFill="1" applyBorder="1" applyAlignment="1">
      <alignment horizontal="right" vertical="center"/>
    </xf>
    <xf numFmtId="0" fontId="47" fillId="11" borderId="22" xfId="0" applyFont="1" applyFill="1" applyBorder="1" applyAlignment="1">
      <alignment horizontal="right" vertical="center"/>
    </xf>
    <xf numFmtId="0" fontId="48" fillId="11" borderId="31" xfId="0" applyFont="1" applyFill="1" applyBorder="1" applyAlignment="1">
      <alignment horizontal="left" vertical="center" wrapText="1"/>
    </xf>
    <xf numFmtId="0" fontId="48" fillId="11" borderId="31" xfId="0" applyFont="1" applyFill="1" applyBorder="1" applyAlignment="1">
      <alignment vertical="center" wrapText="1"/>
    </xf>
    <xf numFmtId="0" fontId="48" fillId="11" borderId="32" xfId="0" applyFont="1" applyFill="1" applyBorder="1" applyAlignment="1">
      <alignment vertical="center" wrapText="1"/>
    </xf>
    <xf numFmtId="0" fontId="5" fillId="12" borderId="28" xfId="0" applyFont="1" applyFill="1" applyBorder="1" applyAlignment="1">
      <alignment horizontal="center" vertical="center" wrapText="1"/>
    </xf>
    <xf numFmtId="0" fontId="5" fillId="11" borderId="2" xfId="0" quotePrefix="1" applyFont="1" applyFill="1" applyBorder="1" applyAlignment="1" applyProtection="1">
      <alignment horizontal="left" vertical="center"/>
      <protection locked="0"/>
    </xf>
    <xf numFmtId="0" fontId="44" fillId="0" borderId="1" xfId="0" applyFont="1" applyBorder="1" applyAlignment="1">
      <alignment horizontal="center" vertical="center"/>
    </xf>
    <xf numFmtId="0" fontId="5" fillId="0" borderId="6" xfId="0" applyFont="1" applyBorder="1" applyAlignment="1">
      <alignment horizontal="center" vertical="center" shrinkToFit="1"/>
    </xf>
    <xf numFmtId="0" fontId="0" fillId="0" borderId="22" xfId="0" applyBorder="1" applyAlignment="1">
      <alignment vertical="center"/>
    </xf>
    <xf numFmtId="0" fontId="0" fillId="0" borderId="25" xfId="0" applyBorder="1" applyAlignment="1">
      <alignment vertical="center"/>
    </xf>
    <xf numFmtId="0" fontId="14" fillId="7" borderId="6" xfId="0" applyFont="1" applyFill="1" applyBorder="1" applyAlignment="1" applyProtection="1">
      <alignment horizontal="left" vertical="center" indent="1"/>
      <protection locked="0"/>
    </xf>
    <xf numFmtId="0" fontId="33" fillId="0" borderId="22" xfId="0" applyFont="1" applyBorder="1" applyAlignment="1" applyProtection="1">
      <alignment horizontal="left" vertical="center" indent="1"/>
      <protection locked="0"/>
    </xf>
    <xf numFmtId="0" fontId="3" fillId="0" borderId="0" xfId="0" applyFont="1" applyAlignment="1">
      <alignment vertical="center" wrapText="1"/>
    </xf>
    <xf numFmtId="0" fontId="8" fillId="0" borderId="33" xfId="0" applyFont="1" applyBorder="1" applyAlignment="1">
      <alignment vertical="center"/>
    </xf>
    <xf numFmtId="0" fontId="5" fillId="5" borderId="6" xfId="0" applyFont="1" applyFill="1" applyBorder="1" applyAlignment="1" applyProtection="1">
      <alignment vertical="center"/>
      <protection locked="0"/>
    </xf>
    <xf numFmtId="0" fontId="0" fillId="0" borderId="33" xfId="0" applyBorder="1" applyAlignment="1" applyProtection="1">
      <alignment vertical="center"/>
      <protection locked="0"/>
    </xf>
    <xf numFmtId="0" fontId="0" fillId="0" borderId="22" xfId="0" applyBorder="1" applyAlignment="1">
      <alignment vertical="center"/>
    </xf>
    <xf numFmtId="0" fontId="5" fillId="5" borderId="34" xfId="0" applyFont="1" applyFill="1" applyBorder="1" applyAlignment="1" applyProtection="1">
      <alignment vertical="center"/>
      <protection locked="0"/>
    </xf>
    <xf numFmtId="0" fontId="0" fillId="5" borderId="0" xfId="0" applyFill="1" applyAlignment="1" applyProtection="1">
      <alignment vertical="center"/>
      <protection locked="0"/>
    </xf>
    <xf numFmtId="0" fontId="5" fillId="7" borderId="6" xfId="0" applyFont="1" applyFill="1" applyBorder="1" applyAlignment="1" applyProtection="1">
      <alignment horizontal="center" vertical="center"/>
      <protection locked="0"/>
    </xf>
    <xf numFmtId="0" fontId="5" fillId="0" borderId="6" xfId="0" applyFont="1" applyBorder="1" applyAlignment="1">
      <alignment vertical="center"/>
    </xf>
    <xf numFmtId="0" fontId="5" fillId="0" borderId="22" xfId="0" applyFont="1" applyBorder="1" applyAlignment="1" applyProtection="1">
      <alignment horizontal="center" vertical="center"/>
      <protection locked="0"/>
    </xf>
    <xf numFmtId="176" fontId="49" fillId="0" borderId="10" xfId="0" applyNumberFormat="1" applyFont="1" applyBorder="1" applyAlignment="1" applyProtection="1">
      <alignment vertical="center"/>
      <protection locked="0"/>
    </xf>
    <xf numFmtId="0" fontId="0" fillId="7" borderId="22" xfId="0" applyFill="1" applyBorder="1" applyAlignment="1" applyProtection="1">
      <alignment vertical="center"/>
      <protection locked="0"/>
    </xf>
    <xf numFmtId="0" fontId="0" fillId="7" borderId="22" xfId="0" applyFill="1" applyBorder="1" applyProtection="1">
      <protection locked="0"/>
    </xf>
    <xf numFmtId="176" fontId="49" fillId="9" borderId="10" xfId="0" applyNumberFormat="1" applyFont="1" applyFill="1" applyBorder="1" applyAlignment="1" applyProtection="1">
      <alignment vertical="center"/>
      <protection locked="0"/>
    </xf>
    <xf numFmtId="0" fontId="5" fillId="7" borderId="6" xfId="0" applyFont="1" applyFill="1" applyBorder="1" applyAlignment="1" applyProtection="1">
      <alignment vertical="center"/>
      <protection locked="0"/>
    </xf>
    <xf numFmtId="0" fontId="0" fillId="7" borderId="33" xfId="0" applyFill="1" applyBorder="1" applyAlignment="1" applyProtection="1">
      <alignment vertical="center"/>
      <protection locked="0"/>
    </xf>
    <xf numFmtId="0" fontId="5" fillId="5" borderId="6" xfId="0" applyFont="1" applyFill="1" applyBorder="1" applyAlignment="1" applyProtection="1">
      <alignment horizontal="center" vertical="center"/>
      <protection locked="0"/>
    </xf>
    <xf numFmtId="0" fontId="13" fillId="0" borderId="22" xfId="0" applyFont="1" applyBorder="1" applyAlignment="1">
      <alignment horizontal="left" vertical="top"/>
    </xf>
    <xf numFmtId="0" fontId="34" fillId="2" borderId="9" xfId="0" applyFont="1" applyFill="1" applyBorder="1" applyAlignment="1">
      <alignment vertical="center"/>
    </xf>
    <xf numFmtId="0" fontId="34" fillId="0" borderId="0" xfId="0" applyFont="1" applyAlignment="1" applyProtection="1">
      <alignment vertical="center"/>
      <protection hidden="1"/>
    </xf>
    <xf numFmtId="0" fontId="5" fillId="5" borderId="35" xfId="0" applyFont="1" applyFill="1" applyBorder="1" applyAlignment="1">
      <alignment horizontal="center" vertical="center" shrinkToFit="1"/>
    </xf>
    <xf numFmtId="0" fontId="5" fillId="5" borderId="36" xfId="0" applyFont="1" applyFill="1" applyBorder="1" applyAlignment="1" applyProtection="1">
      <alignment vertical="center"/>
      <protection locked="0"/>
    </xf>
    <xf numFmtId="0" fontId="0" fillId="5" borderId="24" xfId="0" applyFill="1" applyBorder="1" applyAlignment="1" applyProtection="1">
      <alignment vertical="center"/>
      <protection locked="0"/>
    </xf>
    <xf numFmtId="0" fontId="5" fillId="5" borderId="37" xfId="0" applyFont="1" applyFill="1" applyBorder="1" applyAlignment="1" applyProtection="1">
      <alignment vertical="center"/>
      <protection locked="0"/>
    </xf>
    <xf numFmtId="0" fontId="0" fillId="5" borderId="8" xfId="0" applyFill="1" applyBorder="1" applyAlignment="1" applyProtection="1">
      <alignment vertical="center"/>
      <protection locked="0"/>
    </xf>
    <xf numFmtId="0" fontId="5" fillId="12" borderId="28" xfId="0" applyFont="1" applyFill="1" applyBorder="1" applyAlignment="1">
      <alignment horizontal="center" vertical="center" shrinkToFit="1"/>
    </xf>
    <xf numFmtId="0" fontId="5" fillId="11" borderId="16" xfId="0" applyFont="1" applyFill="1" applyBorder="1" applyAlignment="1" applyProtection="1">
      <alignment horizontal="left" vertical="center"/>
      <protection locked="0"/>
    </xf>
    <xf numFmtId="0" fontId="0" fillId="11" borderId="8" xfId="0" applyFill="1" applyBorder="1" applyAlignment="1" applyProtection="1">
      <alignment horizontal="left" vertical="center"/>
      <protection locked="0"/>
    </xf>
    <xf numFmtId="0" fontId="8" fillId="0" borderId="0" xfId="0" applyFont="1" applyAlignment="1" applyProtection="1">
      <alignment vertical="center"/>
      <protection hidden="1"/>
    </xf>
    <xf numFmtId="176" fontId="11" fillId="11" borderId="10" xfId="0" applyNumberFormat="1" applyFont="1" applyFill="1" applyBorder="1" applyAlignment="1" applyProtection="1">
      <alignment vertical="center"/>
      <protection locked="0"/>
    </xf>
    <xf numFmtId="0" fontId="5" fillId="5" borderId="28" xfId="0" applyFont="1" applyFill="1" applyBorder="1" applyAlignment="1">
      <alignment horizontal="center" vertical="center" shrinkToFit="1"/>
    </xf>
    <xf numFmtId="0" fontId="5" fillId="5" borderId="2" xfId="0" applyFont="1"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5" fillId="13" borderId="1" xfId="0" applyFont="1" applyFill="1" applyBorder="1" applyAlignment="1">
      <alignment horizontal="center" vertical="center" shrinkToFit="1"/>
    </xf>
    <xf numFmtId="0" fontId="8" fillId="2" borderId="25" xfId="0" applyFont="1" applyFill="1" applyBorder="1" applyAlignment="1">
      <alignment vertical="center"/>
    </xf>
    <xf numFmtId="0" fontId="0" fillId="0" borderId="25" xfId="0" applyBorder="1" applyAlignment="1" applyProtection="1">
      <alignment vertical="center"/>
      <protection locked="0"/>
    </xf>
    <xf numFmtId="0" fontId="34" fillId="0" borderId="0" xfId="0" applyFont="1" applyAlignment="1" applyProtection="1">
      <alignment vertical="center"/>
      <protection locked="0"/>
    </xf>
    <xf numFmtId="0" fontId="34" fillId="0" borderId="0" xfId="0" applyFont="1" applyAlignment="1">
      <alignment vertical="center"/>
    </xf>
    <xf numFmtId="0" fontId="5" fillId="5" borderId="38" xfId="0" applyFont="1" applyFill="1" applyBorder="1" applyAlignment="1">
      <alignment horizontal="center" vertical="center" shrinkToFit="1"/>
    </xf>
    <xf numFmtId="0" fontId="5" fillId="0" borderId="28" xfId="0" applyFont="1" applyBorder="1" applyAlignment="1">
      <alignment horizontal="center" vertical="center"/>
    </xf>
    <xf numFmtId="0" fontId="5" fillId="5" borderId="6" xfId="0" applyFont="1" applyFill="1" applyBorder="1" applyAlignment="1" applyProtection="1">
      <alignment horizontal="left" vertical="center"/>
      <protection locked="0"/>
    </xf>
    <xf numFmtId="0" fontId="0" fillId="5" borderId="22" xfId="0" applyFill="1" applyBorder="1" applyAlignment="1" applyProtection="1">
      <alignment horizontal="left" vertical="center"/>
      <protection locked="0"/>
    </xf>
    <xf numFmtId="0" fontId="5" fillId="0" borderId="0" xfId="0" applyFont="1" applyAlignment="1">
      <alignment vertical="center"/>
    </xf>
    <xf numFmtId="0" fontId="14" fillId="0" borderId="0" xfId="0" applyFont="1" applyAlignment="1" applyProtection="1">
      <alignment vertical="center"/>
      <protection locked="0"/>
    </xf>
    <xf numFmtId="0" fontId="0" fillId="0" borderId="0" xfId="0" applyAlignment="1">
      <alignment vertical="center"/>
    </xf>
    <xf numFmtId="0" fontId="50" fillId="0" borderId="0" xfId="0" applyFont="1" applyAlignment="1">
      <alignment vertical="center"/>
    </xf>
    <xf numFmtId="0" fontId="5" fillId="12" borderId="28" xfId="0" applyFont="1" applyFill="1" applyBorder="1" applyAlignment="1">
      <alignment horizontal="center" vertical="center"/>
    </xf>
    <xf numFmtId="176" fontId="11" fillId="3" borderId="10" xfId="0" applyNumberFormat="1" applyFont="1" applyFill="1" applyBorder="1" applyAlignment="1" applyProtection="1">
      <alignment vertical="center"/>
      <protection locked="0"/>
    </xf>
    <xf numFmtId="0" fontId="51" fillId="0" borderId="0" xfId="0" applyFont="1" applyAlignment="1">
      <alignment vertical="center"/>
    </xf>
    <xf numFmtId="0" fontId="14" fillId="0" borderId="0" xfId="0" applyFont="1" applyAlignment="1">
      <alignment vertical="center"/>
    </xf>
    <xf numFmtId="0" fontId="52" fillId="0" borderId="16" xfId="0" applyFont="1" applyBorder="1" applyAlignment="1">
      <alignment vertical="center" wrapText="1"/>
    </xf>
    <xf numFmtId="0" fontId="52" fillId="0" borderId="8" xfId="0" applyFont="1" applyBorder="1" applyAlignment="1">
      <alignment vertical="center" wrapText="1"/>
    </xf>
    <xf numFmtId="0" fontId="52" fillId="0" borderId="9" xfId="0" applyFont="1" applyBorder="1" applyAlignment="1">
      <alignment vertical="center" wrapText="1"/>
    </xf>
    <xf numFmtId="0" fontId="11" fillId="11" borderId="0" xfId="0" applyFont="1" applyFill="1" applyAlignment="1" applyProtection="1">
      <alignment vertical="center"/>
      <protection locked="0"/>
    </xf>
    <xf numFmtId="0" fontId="5" fillId="0" borderId="39" xfId="0" applyFont="1" applyBorder="1" applyAlignment="1">
      <alignment horizontal="center" vertical="center"/>
    </xf>
    <xf numFmtId="0" fontId="53" fillId="0" borderId="0" xfId="0" applyFont="1" applyAlignment="1">
      <alignment vertical="center"/>
    </xf>
    <xf numFmtId="0" fontId="5" fillId="0" borderId="40" xfId="0" applyFont="1" applyBorder="1" applyAlignment="1">
      <alignment horizontal="center" vertical="center"/>
    </xf>
    <xf numFmtId="0" fontId="54" fillId="0" borderId="0" xfId="0" applyFont="1" applyAlignment="1">
      <alignment vertical="center" shrinkToFit="1"/>
    </xf>
    <xf numFmtId="0" fontId="5" fillId="0" borderId="0" xfId="0" applyFont="1" applyAlignment="1">
      <alignment horizontal="center" vertical="center"/>
    </xf>
    <xf numFmtId="0" fontId="35" fillId="0" borderId="0" xfId="0" applyFont="1" applyAlignment="1">
      <alignment vertical="center"/>
    </xf>
    <xf numFmtId="0" fontId="14" fillId="0" borderId="0" xfId="0" applyFont="1" applyAlignment="1">
      <alignment vertical="center"/>
    </xf>
    <xf numFmtId="0" fontId="5" fillId="0" borderId="0" xfId="0" applyFont="1" applyAlignment="1">
      <alignment vertical="top" wrapText="1"/>
    </xf>
    <xf numFmtId="0" fontId="0" fillId="0" borderId="0" xfId="0" applyAlignment="1">
      <alignment vertical="top" wrapText="1"/>
    </xf>
    <xf numFmtId="0" fontId="55" fillId="0" borderId="0" xfId="0" applyFont="1" applyAlignment="1">
      <alignment horizontal="right" vertical="top"/>
    </xf>
    <xf numFmtId="0" fontId="13"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horizontal="center" shrinkToFit="1"/>
    </xf>
    <xf numFmtId="0" fontId="61" fillId="0" borderId="0" xfId="0" applyFont="1" applyAlignment="1">
      <alignment horizontal="center" shrinkToFit="1"/>
    </xf>
    <xf numFmtId="0" fontId="8" fillId="0" borderId="41" xfId="0" applyFont="1" applyBorder="1" applyAlignment="1">
      <alignment vertical="center"/>
    </xf>
    <xf numFmtId="0" fontId="11" fillId="2" borderId="0" xfId="0" applyFont="1" applyFill="1" applyAlignment="1">
      <alignment vertical="center"/>
    </xf>
    <xf numFmtId="0" fontId="62" fillId="0" borderId="0" xfId="0" applyFont="1" applyAlignment="1">
      <alignment horizontal="center" vertical="center" shrinkToFit="1"/>
    </xf>
    <xf numFmtId="0" fontId="0" fillId="0" borderId="0" xfId="0" applyAlignment="1">
      <alignment horizontal="center" vertical="center" shrinkToFit="1"/>
    </xf>
    <xf numFmtId="0" fontId="26" fillId="0" borderId="18" xfId="0" applyFont="1" applyBorder="1" applyAlignment="1">
      <alignment horizontal="left" vertical="center"/>
    </xf>
    <xf numFmtId="0" fontId="5" fillId="0" borderId="24" xfId="0" applyFont="1" applyBorder="1" applyAlignment="1">
      <alignment horizontal="right" vertical="center"/>
    </xf>
    <xf numFmtId="0" fontId="0" fillId="0" borderId="24" xfId="0" applyBorder="1" applyAlignment="1">
      <alignment horizontal="right" vertical="center"/>
    </xf>
    <xf numFmtId="0" fontId="14" fillId="0" borderId="6" xfId="0" applyFont="1" applyBorder="1" applyAlignment="1">
      <alignment horizontal="center" vertical="center"/>
    </xf>
    <xf numFmtId="176" fontId="13" fillId="0" borderId="8" xfId="0" applyNumberFormat="1" applyFont="1" applyBorder="1" applyAlignment="1">
      <alignment horizontal="left" vertical="center" indent="1"/>
    </xf>
    <xf numFmtId="0" fontId="0" fillId="0" borderId="8" xfId="0" applyBorder="1" applyAlignment="1">
      <alignment horizontal="left" vertical="center" indent="1"/>
    </xf>
    <xf numFmtId="0" fontId="2" fillId="0" borderId="9" xfId="0" applyFont="1" applyBorder="1" applyAlignment="1">
      <alignment vertical="center"/>
    </xf>
    <xf numFmtId="0" fontId="27" fillId="0" borderId="12" xfId="0" applyFont="1" applyBorder="1" applyAlignment="1">
      <alignment horizontal="right" vertical="center"/>
    </xf>
    <xf numFmtId="0" fontId="0" fillId="0" borderId="14" xfId="0" applyBorder="1" applyAlignment="1">
      <alignment vertical="center"/>
    </xf>
    <xf numFmtId="178" fontId="5" fillId="0" borderId="42" xfId="0" applyNumberFormat="1" applyFont="1" applyBorder="1" applyAlignment="1">
      <alignment horizontal="center" vertical="center" wrapText="1"/>
    </xf>
    <xf numFmtId="0" fontId="0" fillId="0" borderId="18" xfId="0" applyBorder="1" applyAlignment="1">
      <alignment vertical="center" wrapText="1"/>
    </xf>
    <xf numFmtId="179" fontId="31" fillId="0" borderId="18" xfId="0" applyNumberFormat="1" applyFont="1" applyBorder="1" applyAlignment="1">
      <alignment horizontal="left" vertical="center" wrapText="1"/>
    </xf>
    <xf numFmtId="0" fontId="0" fillId="0" borderId="18" xfId="0" applyBorder="1" applyAlignment="1">
      <alignment horizontal="left" vertical="center" wrapText="1"/>
    </xf>
    <xf numFmtId="0" fontId="0" fillId="0" borderId="25" xfId="0" applyBorder="1" applyAlignment="1">
      <alignment vertical="center"/>
    </xf>
    <xf numFmtId="0" fontId="5" fillId="0" borderId="6" xfId="0" applyFont="1" applyBorder="1" applyAlignment="1">
      <alignment horizontal="left" vertical="center" wrapText="1" indent="1"/>
    </xf>
    <xf numFmtId="0" fontId="0" fillId="0" borderId="22" xfId="0" applyBorder="1" applyAlignment="1">
      <alignment horizontal="left" vertical="center" wrapText="1" indent="1"/>
    </xf>
    <xf numFmtId="0" fontId="0" fillId="0" borderId="33" xfId="0" applyBorder="1" applyAlignment="1">
      <alignment horizontal="left" vertical="center" wrapText="1" indent="1"/>
    </xf>
    <xf numFmtId="0" fontId="5" fillId="0" borderId="22" xfId="0" applyFont="1" applyBorder="1" applyAlignment="1">
      <alignment horizontal="center" vertical="top" wrapText="1"/>
    </xf>
    <xf numFmtId="0" fontId="0" fillId="0" borderId="22" xfId="0" applyBorder="1" applyAlignment="1">
      <alignment horizontal="center" vertical="top" wrapText="1"/>
    </xf>
    <xf numFmtId="0" fontId="2" fillId="0" borderId="22" xfId="0" applyFont="1" applyBorder="1" applyAlignment="1">
      <alignment horizontal="center" vertical="top" wrapText="1"/>
    </xf>
    <xf numFmtId="0" fontId="5" fillId="0" borderId="25" xfId="0" applyFont="1" applyBorder="1" applyAlignment="1">
      <alignment horizontal="center" vertical="center"/>
    </xf>
    <xf numFmtId="0" fontId="5" fillId="0" borderId="43" xfId="0" applyFont="1" applyBorder="1" applyAlignment="1">
      <alignment horizontal="center" vertical="center"/>
    </xf>
    <xf numFmtId="0" fontId="63" fillId="0" borderId="22" xfId="0" applyFont="1" applyBorder="1" applyAlignment="1">
      <alignment vertical="center"/>
    </xf>
    <xf numFmtId="0" fontId="8" fillId="0" borderId="25" xfId="0" applyFont="1" applyBorder="1" applyAlignment="1">
      <alignment horizontal="left" vertical="top"/>
    </xf>
    <xf numFmtId="0" fontId="13" fillId="0" borderId="22" xfId="0" applyFont="1" applyBorder="1" applyAlignment="1">
      <alignment horizontal="right" vertical="center" wrapText="1"/>
    </xf>
    <xf numFmtId="0" fontId="35" fillId="0" borderId="22" xfId="0" applyFont="1" applyBorder="1" applyAlignment="1">
      <alignment horizontal="center" vertical="top"/>
    </xf>
    <xf numFmtId="0" fontId="0" fillId="0" borderId="22" xfId="0" applyBorder="1" applyAlignment="1">
      <alignment horizontal="center" vertical="top"/>
    </xf>
    <xf numFmtId="0" fontId="8" fillId="0" borderId="25" xfId="0" applyFont="1" applyBorder="1" applyAlignment="1">
      <alignment horizontal="left" vertical="top" wrapText="1"/>
    </xf>
    <xf numFmtId="0" fontId="64" fillId="0" borderId="0" xfId="0" applyFont="1" applyAlignment="1">
      <alignment horizontal="left"/>
    </xf>
    <xf numFmtId="0" fontId="5" fillId="0" borderId="0" xfId="0" applyFont="1" applyAlignment="1">
      <alignment horizontal="left" vertical="center" indent="1"/>
    </xf>
    <xf numFmtId="0" fontId="0" fillId="0" borderId="0" xfId="0" applyAlignment="1">
      <alignment horizontal="left" vertical="center" indent="1"/>
    </xf>
    <xf numFmtId="0" fontId="5" fillId="0" borderId="6" xfId="0" applyFont="1" applyBorder="1" applyAlignment="1">
      <alignment horizontal="center" vertical="center" wrapText="1"/>
    </xf>
    <xf numFmtId="0" fontId="0" fillId="0" borderId="22" xfId="0" applyBorder="1" applyAlignment="1">
      <alignment vertical="center" wrapText="1"/>
    </xf>
    <xf numFmtId="0" fontId="0" fillId="0" borderId="25" xfId="0" applyBorder="1" applyAlignment="1">
      <alignment vertical="center" wrapText="1"/>
    </xf>
    <xf numFmtId="0" fontId="0" fillId="0" borderId="22" xfId="0" applyBorder="1" applyAlignment="1">
      <alignment horizontal="left" vertical="center" wrapText="1"/>
    </xf>
    <xf numFmtId="0" fontId="6" fillId="0" borderId="25" xfId="0" applyFont="1" applyBorder="1" applyAlignment="1">
      <alignment horizontal="left" vertical="center"/>
    </xf>
    <xf numFmtId="0" fontId="21" fillId="0" borderId="6" xfId="1" applyFill="1" applyBorder="1" applyAlignment="1" applyProtection="1">
      <alignment horizontal="left" vertical="center" wrapText="1"/>
    </xf>
    <xf numFmtId="0" fontId="5" fillId="0" borderId="0" xfId="0" applyFont="1" applyAlignment="1">
      <alignment horizontal="left" vertical="top"/>
    </xf>
    <xf numFmtId="0" fontId="0" fillId="0" borderId="0" xfId="0" applyAlignment="1">
      <alignment horizontal="left" vertical="top"/>
    </xf>
    <xf numFmtId="0" fontId="5" fillId="0" borderId="21" xfId="0" applyFont="1" applyBorder="1" applyAlignment="1">
      <alignment vertical="center" wrapText="1"/>
    </xf>
    <xf numFmtId="0" fontId="0" fillId="0" borderId="33" xfId="0" applyBorder="1" applyAlignment="1">
      <alignment vertical="center" wrapText="1"/>
    </xf>
    <xf numFmtId="0" fontId="34" fillId="2" borderId="0" xfId="0" applyFont="1" applyFill="1" applyAlignment="1">
      <alignment vertical="center"/>
    </xf>
    <xf numFmtId="0" fontId="8" fillId="2" borderId="0" xfId="0" applyFont="1" applyFill="1" applyAlignment="1">
      <alignment vertical="center"/>
    </xf>
    <xf numFmtId="0" fontId="65" fillId="0" borderId="31"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5" fillId="0" borderId="2" xfId="0" applyFont="1" applyBorder="1" applyAlignment="1">
      <alignment vertical="top"/>
    </xf>
    <xf numFmtId="0" fontId="5" fillId="0" borderId="13" xfId="0" applyFont="1" applyBorder="1" applyAlignment="1">
      <alignment vertical="top"/>
    </xf>
    <xf numFmtId="0" fontId="0" fillId="0" borderId="13" xfId="0" applyBorder="1" applyAlignment="1">
      <alignment vertical="top"/>
    </xf>
    <xf numFmtId="0" fontId="0" fillId="0" borderId="14" xfId="0" applyBorder="1" applyAlignment="1">
      <alignment vertical="top"/>
    </xf>
    <xf numFmtId="0" fontId="5" fillId="0" borderId="3" xfId="0" applyFont="1" applyBorder="1" applyAlignment="1">
      <alignment vertical="top"/>
    </xf>
    <xf numFmtId="0" fontId="5" fillId="0" borderId="0" xfId="0" applyFont="1" applyAlignment="1">
      <alignment vertical="top"/>
    </xf>
    <xf numFmtId="0" fontId="0" fillId="0" borderId="0" xfId="0" applyAlignment="1">
      <alignment vertical="top"/>
    </xf>
    <xf numFmtId="0" fontId="0" fillId="0" borderId="20" xfId="0" applyBorder="1" applyAlignment="1">
      <alignment vertical="top"/>
    </xf>
    <xf numFmtId="0" fontId="5" fillId="0" borderId="3" xfId="0" applyFont="1" applyBorder="1" applyAlignment="1">
      <alignment vertical="top" wrapText="1"/>
    </xf>
    <xf numFmtId="0" fontId="0" fillId="0" borderId="24" xfId="0" applyBorder="1" applyAlignment="1">
      <alignment vertical="top"/>
    </xf>
    <xf numFmtId="0" fontId="13" fillId="0" borderId="0" xfId="0" applyFont="1" applyAlignment="1">
      <alignment horizontal="left" vertical="top"/>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0" fillId="0" borderId="24" xfId="0" applyBorder="1" applyAlignment="1">
      <alignment vertical="center"/>
    </xf>
    <xf numFmtId="0" fontId="0" fillId="0" borderId="19" xfId="0" applyBorder="1" applyAlignment="1">
      <alignment vertical="center"/>
    </xf>
    <xf numFmtId="181" fontId="0" fillId="0" borderId="0" xfId="0" applyNumberFormat="1" applyAlignment="1">
      <alignment vertical="center"/>
    </xf>
  </cellXfs>
  <cellStyles count="2">
    <cellStyle name="ハイパーリンク" xfId="1" builtinId="8"/>
    <cellStyle name="標準" xfId="0" builtinId="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T$71" lockText="1" noThreeD="1"/>
</file>

<file path=xl/ctrlProps/ctrlProp101.xml><?xml version="1.0" encoding="utf-8"?>
<formControlPr xmlns="http://schemas.microsoft.com/office/spreadsheetml/2009/9/main" objectType="CheckBox" fmlaLink="$T$71" lockText="1" noThreeD="1"/>
</file>

<file path=xl/ctrlProps/ctrlProp102.xml><?xml version="1.0" encoding="utf-8"?>
<formControlPr xmlns="http://schemas.microsoft.com/office/spreadsheetml/2009/9/main" objectType="CheckBox" checked="Checked" fmlaLink="#REF!" lockText="1" noThreeD="1"/>
</file>

<file path=xl/ctrlProps/ctrlProp103.xml><?xml version="1.0" encoding="utf-8"?>
<formControlPr xmlns="http://schemas.microsoft.com/office/spreadsheetml/2009/9/main" objectType="CheckBox" checked="Checked" fmlaLink="#REF!" lockText="1" noThreeD="1"/>
</file>

<file path=xl/ctrlProps/ctrlProp104.xml><?xml version="1.0" encoding="utf-8"?>
<formControlPr xmlns="http://schemas.microsoft.com/office/spreadsheetml/2009/9/main" objectType="CheckBox" checked="Checked" fmlaLink="#REF!" lockText="1" noThreeD="1"/>
</file>

<file path=xl/ctrlProps/ctrlProp105.xml><?xml version="1.0" encoding="utf-8"?>
<formControlPr xmlns="http://schemas.microsoft.com/office/spreadsheetml/2009/9/main" objectType="CheckBox" fmlaLink="$T$71" lockText="1" noThreeD="1"/>
</file>

<file path=xl/ctrlProps/ctrlProp106.xml><?xml version="1.0" encoding="utf-8"?>
<formControlPr xmlns="http://schemas.microsoft.com/office/spreadsheetml/2009/9/main" objectType="CheckBox" fmlaLink="$T$71" lockText="1" noThreeD="1"/>
</file>

<file path=xl/ctrlProps/ctrlProp107.xml><?xml version="1.0" encoding="utf-8"?>
<formControlPr xmlns="http://schemas.microsoft.com/office/spreadsheetml/2009/9/main" objectType="CheckBox" checked="Checked" fmlaLink="#REF!" lockText="1" noThreeD="1"/>
</file>

<file path=xl/ctrlProps/ctrlProp108.xml><?xml version="1.0" encoding="utf-8"?>
<formControlPr xmlns="http://schemas.microsoft.com/office/spreadsheetml/2009/9/main" objectType="CheckBox" checked="Checked" fmlaLink="#REF!" lockText="1" noThreeD="1"/>
</file>

<file path=xl/ctrlProps/ctrlProp109.xml><?xml version="1.0" encoding="utf-8"?>
<formControlPr xmlns="http://schemas.microsoft.com/office/spreadsheetml/2009/9/main" objectType="CheckBox" fmlaLink="$T$71" lockText="1" noThreeD="1"/>
</file>

<file path=xl/ctrlProps/ctrlProp11.xml><?xml version="1.0" encoding="utf-8"?>
<formControlPr xmlns="http://schemas.microsoft.com/office/spreadsheetml/2009/9/main" objectType="CheckBox" checked="Checked" fmlaLink="#REF!" lockText="1" noThreeD="1"/>
</file>

<file path=xl/ctrlProps/ctrlProp110.xml><?xml version="1.0" encoding="utf-8"?>
<formControlPr xmlns="http://schemas.microsoft.com/office/spreadsheetml/2009/9/main" objectType="CheckBox" fmlaLink="$T$71" lockText="1" noThreeD="1"/>
</file>

<file path=xl/ctrlProps/ctrlProp111.xml><?xml version="1.0" encoding="utf-8"?>
<formControlPr xmlns="http://schemas.microsoft.com/office/spreadsheetml/2009/9/main" objectType="CheckBox" checked="Checked" fmlaLink="#REF!" lockText="1" noThreeD="1"/>
</file>

<file path=xl/ctrlProps/ctrlProp112.xml><?xml version="1.0" encoding="utf-8"?>
<formControlPr xmlns="http://schemas.microsoft.com/office/spreadsheetml/2009/9/main" objectType="CheckBox" checked="Checked" fmlaLink="#REF!" lockText="1" noThreeD="1"/>
</file>

<file path=xl/ctrlProps/ctrlProp113.xml><?xml version="1.0" encoding="utf-8"?>
<formControlPr xmlns="http://schemas.microsoft.com/office/spreadsheetml/2009/9/main" objectType="CheckBox" checked="Checked" fmlaLink="#REF!" lockText="1" noThreeD="1"/>
</file>

<file path=xl/ctrlProps/ctrlProp114.xml><?xml version="1.0" encoding="utf-8"?>
<formControlPr xmlns="http://schemas.microsoft.com/office/spreadsheetml/2009/9/main" objectType="CheckBox" fmlaLink="$T$71" lockText="1" noThreeD="1"/>
</file>

<file path=xl/ctrlProps/ctrlProp115.xml><?xml version="1.0" encoding="utf-8"?>
<formControlPr xmlns="http://schemas.microsoft.com/office/spreadsheetml/2009/9/main" objectType="CheckBox" fmlaLink="$T$71" lockText="1" noThreeD="1"/>
</file>

<file path=xl/ctrlProps/ctrlProp116.xml><?xml version="1.0" encoding="utf-8"?>
<formControlPr xmlns="http://schemas.microsoft.com/office/spreadsheetml/2009/9/main" objectType="CheckBox" checked="Checked" fmlaLink="#REF!" lockText="1" noThreeD="1"/>
</file>

<file path=xl/ctrlProps/ctrlProp117.xml><?xml version="1.0" encoding="utf-8"?>
<formControlPr xmlns="http://schemas.microsoft.com/office/spreadsheetml/2009/9/main" objectType="CheckBox" checked="Checked" fmlaLink="#REF!" lockText="1" noThreeD="1"/>
</file>

<file path=xl/ctrlProps/ctrlProp118.xml><?xml version="1.0" encoding="utf-8"?>
<formControlPr xmlns="http://schemas.microsoft.com/office/spreadsheetml/2009/9/main" objectType="CheckBox" checked="Checked" fmlaLink="#REF!" lockText="1" noThreeD="1"/>
</file>

<file path=xl/ctrlProps/ctrlProp119.xml><?xml version="1.0" encoding="utf-8"?>
<formControlPr xmlns="http://schemas.microsoft.com/office/spreadsheetml/2009/9/main" objectType="CheckBox" fmlaLink="$T$71" lockText="1"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T$71" lockText="1" noThreeD="1"/>
</file>

<file path=xl/ctrlProps/ctrlProp121.xml><?xml version="1.0" encoding="utf-8"?>
<formControlPr xmlns="http://schemas.microsoft.com/office/spreadsheetml/2009/9/main" objectType="CheckBox" checked="Checked" fmlaLink="#REF!" lockText="1" noThreeD="1"/>
</file>

<file path=xl/ctrlProps/ctrlProp122.xml><?xml version="1.0" encoding="utf-8"?>
<formControlPr xmlns="http://schemas.microsoft.com/office/spreadsheetml/2009/9/main" objectType="CheckBox" checked="Checked" fmlaLink="#REF!" lockText="1" noThreeD="1"/>
</file>

<file path=xl/ctrlProps/ctrlProp123.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checked="Checked"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checked="Checked"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checked="Checked"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checked="Checked"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checked="Checked"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checked="Checked"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checked="Checked"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checked="Checked" fmlaLink="#REF!"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checked="Checked"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checked="Checked"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checked="Checked"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T$71" lockText="1" noThreeD="1"/>
</file>

<file path=xl/ctrlProps/ctrlProp71.xml><?xml version="1.0" encoding="utf-8"?>
<formControlPr xmlns="http://schemas.microsoft.com/office/spreadsheetml/2009/9/main" objectType="CheckBox" fmlaLink="$T$71" lockText="1" noThreeD="1"/>
</file>

<file path=xl/ctrlProps/ctrlProp72.xml><?xml version="1.0" encoding="utf-8"?>
<formControlPr xmlns="http://schemas.microsoft.com/office/spreadsheetml/2009/9/main" objectType="CheckBox" checked="Checked" fmlaLink="#REF!" lockText="1" noThreeD="1"/>
</file>

<file path=xl/ctrlProps/ctrlProp73.xml><?xml version="1.0" encoding="utf-8"?>
<formControlPr xmlns="http://schemas.microsoft.com/office/spreadsheetml/2009/9/main" objectType="CheckBox" checked="Checked" fmlaLink="#REF!" lockText="1" noThreeD="1"/>
</file>

<file path=xl/ctrlProps/ctrlProp74.xml><?xml version="1.0" encoding="utf-8"?>
<formControlPr xmlns="http://schemas.microsoft.com/office/spreadsheetml/2009/9/main" objectType="CheckBox" checked="Checked" fmlaLink="#REF!" lockText="1" noThreeD="1"/>
</file>

<file path=xl/ctrlProps/ctrlProp75.xml><?xml version="1.0" encoding="utf-8"?>
<formControlPr xmlns="http://schemas.microsoft.com/office/spreadsheetml/2009/9/main" objectType="CheckBox" fmlaLink="$T$71" lockText="1" noThreeD="1"/>
</file>

<file path=xl/ctrlProps/ctrlProp76.xml><?xml version="1.0" encoding="utf-8"?>
<formControlPr xmlns="http://schemas.microsoft.com/office/spreadsheetml/2009/9/main" objectType="CheckBox" fmlaLink="$T$71" lockText="1" noThreeD="1"/>
</file>

<file path=xl/ctrlProps/ctrlProp77.xml><?xml version="1.0" encoding="utf-8"?>
<formControlPr xmlns="http://schemas.microsoft.com/office/spreadsheetml/2009/9/main" objectType="CheckBox" checked="Checked" fmlaLink="#REF!"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fmlaLink="#REF!" lockText="1" noThreeD="1"/>
</file>

<file path=xl/ctrlProps/ctrlProp80.xml><?xml version="1.0" encoding="utf-8"?>
<formControlPr xmlns="http://schemas.microsoft.com/office/spreadsheetml/2009/9/main" objectType="CheckBox" fmlaLink="$T$71" lockText="1" noThreeD="1"/>
</file>

<file path=xl/ctrlProps/ctrlProp81.xml><?xml version="1.0" encoding="utf-8"?>
<formControlPr xmlns="http://schemas.microsoft.com/office/spreadsheetml/2009/9/main" objectType="CheckBox" fmlaLink="$T$71" lockText="1" noThreeD="1"/>
</file>

<file path=xl/ctrlProps/ctrlProp82.xml><?xml version="1.0" encoding="utf-8"?>
<formControlPr xmlns="http://schemas.microsoft.com/office/spreadsheetml/2009/9/main" objectType="CheckBox" checked="Checked" fmlaLink="#REF!" lockText="1" noThreeD="1"/>
</file>

<file path=xl/ctrlProps/ctrlProp83.xml><?xml version="1.0" encoding="utf-8"?>
<formControlPr xmlns="http://schemas.microsoft.com/office/spreadsheetml/2009/9/main" objectType="CheckBox" checked="Checked" fmlaLink="#REF!" lockText="1" noThreeD="1"/>
</file>

<file path=xl/ctrlProps/ctrlProp84.xml><?xml version="1.0" encoding="utf-8"?>
<formControlPr xmlns="http://schemas.microsoft.com/office/spreadsheetml/2009/9/main" objectType="CheckBox" checked="Checked" fmlaLink="#REF!" lockText="1" noThreeD="1"/>
</file>

<file path=xl/ctrlProps/ctrlProp85.xml><?xml version="1.0" encoding="utf-8"?>
<formControlPr xmlns="http://schemas.microsoft.com/office/spreadsheetml/2009/9/main" objectType="CheckBox" fmlaLink="$T$71" lockText="1" noThreeD="1"/>
</file>

<file path=xl/ctrlProps/ctrlProp86.xml><?xml version="1.0" encoding="utf-8"?>
<formControlPr xmlns="http://schemas.microsoft.com/office/spreadsheetml/2009/9/main" objectType="CheckBox" fmlaLink="$T$71" lockText="1" noThreeD="1"/>
</file>

<file path=xl/ctrlProps/ctrlProp87.xml><?xml version="1.0" encoding="utf-8"?>
<formControlPr xmlns="http://schemas.microsoft.com/office/spreadsheetml/2009/9/main" objectType="CheckBox" checked="Checked" fmlaLink="#REF!" lockText="1" noThreeD="1"/>
</file>

<file path=xl/ctrlProps/ctrlProp88.xml><?xml version="1.0" encoding="utf-8"?>
<formControlPr xmlns="http://schemas.microsoft.com/office/spreadsheetml/2009/9/main" objectType="CheckBox" checked="Checked" fmlaLink="#REF!" lockText="1" noThreeD="1"/>
</file>

<file path=xl/ctrlProps/ctrlProp89.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T$71" lockText="1" noThreeD="1"/>
</file>

<file path=xl/ctrlProps/ctrlProp91.xml><?xml version="1.0" encoding="utf-8"?>
<formControlPr xmlns="http://schemas.microsoft.com/office/spreadsheetml/2009/9/main" objectType="CheckBox" fmlaLink="$T$71" lockText="1" noThreeD="1"/>
</file>

<file path=xl/ctrlProps/ctrlProp92.xml><?xml version="1.0" encoding="utf-8"?>
<formControlPr xmlns="http://schemas.microsoft.com/office/spreadsheetml/2009/9/main" objectType="CheckBox" checked="Checked" fmlaLink="#REF!" lockText="1" noThreeD="1"/>
</file>

<file path=xl/ctrlProps/ctrlProp93.xml><?xml version="1.0" encoding="utf-8"?>
<formControlPr xmlns="http://schemas.microsoft.com/office/spreadsheetml/2009/9/main" objectType="CheckBox" checked="Checked" fmlaLink="#REF!" lockText="1" noThreeD="1"/>
</file>

<file path=xl/ctrlProps/ctrlProp94.xml><?xml version="1.0" encoding="utf-8"?>
<formControlPr xmlns="http://schemas.microsoft.com/office/spreadsheetml/2009/9/main" objectType="CheckBox" checked="Checked" fmlaLink="#REF!" lockText="1" noThreeD="1"/>
</file>

<file path=xl/ctrlProps/ctrlProp95.xml><?xml version="1.0" encoding="utf-8"?>
<formControlPr xmlns="http://schemas.microsoft.com/office/spreadsheetml/2009/9/main" objectType="CheckBox" fmlaLink="$T$71" lockText="1" noThreeD="1"/>
</file>

<file path=xl/ctrlProps/ctrlProp96.xml><?xml version="1.0" encoding="utf-8"?>
<formControlPr xmlns="http://schemas.microsoft.com/office/spreadsheetml/2009/9/main" objectType="CheckBox" fmlaLink="$T$71" lockText="1" noThreeD="1"/>
</file>

<file path=xl/ctrlProps/ctrlProp97.xml><?xml version="1.0" encoding="utf-8"?>
<formControlPr xmlns="http://schemas.microsoft.com/office/spreadsheetml/2009/9/main" objectType="CheckBox" checked="Checked"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25" name="Check Box 1" descr="15条医師　項目使用" hidden="1">
              <a:extLst>
                <a:ext uri="{63B3BB69-23CF-44E3-9099-C40C66FF867C}">
                  <a14:compatExt spid="_x0000_s1025"/>
                </a:ext>
                <a:ext uri="{FF2B5EF4-FFF2-40B4-BE49-F238E27FC236}">
                  <a16:creationId xmlns:a16="http://schemas.microsoft.com/office/drawing/2014/main" id="{4FC7F5C1-5878-4AA1-85CD-EE710BEC25E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26" name="Check Box 2" descr="15条医師　項目使用" hidden="1">
              <a:extLst>
                <a:ext uri="{63B3BB69-23CF-44E3-9099-C40C66FF867C}">
                  <a14:compatExt spid="_x0000_s1026"/>
                </a:ext>
                <a:ext uri="{FF2B5EF4-FFF2-40B4-BE49-F238E27FC236}">
                  <a16:creationId xmlns:a16="http://schemas.microsoft.com/office/drawing/2014/main" id="{D201BD07-7C40-4C01-8B32-C7E48772F8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27" name="Check Box 3" descr="15条医師　項目使用" hidden="1">
              <a:extLst>
                <a:ext uri="{63B3BB69-23CF-44E3-9099-C40C66FF867C}">
                  <a14:compatExt spid="_x0000_s1027"/>
                </a:ext>
                <a:ext uri="{FF2B5EF4-FFF2-40B4-BE49-F238E27FC236}">
                  <a16:creationId xmlns:a16="http://schemas.microsoft.com/office/drawing/2014/main" id="{C152CE53-8F32-42DE-8C0F-B502AB86A7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28" name="Check Box 4" descr="15条医師　項目使用" hidden="1">
              <a:extLst>
                <a:ext uri="{63B3BB69-23CF-44E3-9099-C40C66FF867C}">
                  <a14:compatExt spid="_x0000_s1028"/>
                </a:ext>
                <a:ext uri="{FF2B5EF4-FFF2-40B4-BE49-F238E27FC236}">
                  <a16:creationId xmlns:a16="http://schemas.microsoft.com/office/drawing/2014/main" id="{29294CFC-14E2-4B39-BD15-35C149C7EEA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29" name="Check Box 5" descr="15条医師　項目使用" hidden="1">
              <a:extLst>
                <a:ext uri="{63B3BB69-23CF-44E3-9099-C40C66FF867C}">
                  <a14:compatExt spid="_x0000_s1029"/>
                </a:ext>
                <a:ext uri="{FF2B5EF4-FFF2-40B4-BE49-F238E27FC236}">
                  <a16:creationId xmlns:a16="http://schemas.microsoft.com/office/drawing/2014/main" id="{9C0164D7-6957-46A5-A7A4-4871B57028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0" name="Check Box 6" descr="15条医師　項目使用" hidden="1">
              <a:extLst>
                <a:ext uri="{63B3BB69-23CF-44E3-9099-C40C66FF867C}">
                  <a14:compatExt spid="_x0000_s1030"/>
                </a:ext>
                <a:ext uri="{FF2B5EF4-FFF2-40B4-BE49-F238E27FC236}">
                  <a16:creationId xmlns:a16="http://schemas.microsoft.com/office/drawing/2014/main" id="{7DBFCE63-A74C-4CC7-9ED3-6DACDAE4DD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1" name="Check Box 7" descr="15条医師　項目使用" hidden="1">
              <a:extLst>
                <a:ext uri="{63B3BB69-23CF-44E3-9099-C40C66FF867C}">
                  <a14:compatExt spid="_x0000_s1031"/>
                </a:ext>
                <a:ext uri="{FF2B5EF4-FFF2-40B4-BE49-F238E27FC236}">
                  <a16:creationId xmlns:a16="http://schemas.microsoft.com/office/drawing/2014/main" id="{8D69730A-EF1B-48B1-B49F-D682E89DF7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2" name="Check Box 8" descr="15条医師　項目使用" hidden="1">
              <a:extLst>
                <a:ext uri="{63B3BB69-23CF-44E3-9099-C40C66FF867C}">
                  <a14:compatExt spid="_x0000_s1032"/>
                </a:ext>
                <a:ext uri="{FF2B5EF4-FFF2-40B4-BE49-F238E27FC236}">
                  <a16:creationId xmlns:a16="http://schemas.microsoft.com/office/drawing/2014/main" id="{8A3E1F64-DD63-4BBB-BEED-3E4FC381E3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3" name="Check Box 9" descr="15条医師　項目使用" hidden="1">
              <a:extLst>
                <a:ext uri="{63B3BB69-23CF-44E3-9099-C40C66FF867C}">
                  <a14:compatExt spid="_x0000_s1033"/>
                </a:ext>
                <a:ext uri="{FF2B5EF4-FFF2-40B4-BE49-F238E27FC236}">
                  <a16:creationId xmlns:a16="http://schemas.microsoft.com/office/drawing/2014/main" id="{11E22760-E3E0-4522-A971-543AB885E7C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4" name="Check Box 10" descr="15条医師　項目使用" hidden="1">
              <a:extLst>
                <a:ext uri="{63B3BB69-23CF-44E3-9099-C40C66FF867C}">
                  <a14:compatExt spid="_x0000_s1034"/>
                </a:ext>
                <a:ext uri="{FF2B5EF4-FFF2-40B4-BE49-F238E27FC236}">
                  <a16:creationId xmlns:a16="http://schemas.microsoft.com/office/drawing/2014/main" id="{5C142D57-E176-4160-BAB8-C117052D12B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5" name="Check Box 11" descr="15条医師　項目使用" hidden="1">
              <a:extLst>
                <a:ext uri="{63B3BB69-23CF-44E3-9099-C40C66FF867C}">
                  <a14:compatExt spid="_x0000_s1035"/>
                </a:ext>
                <a:ext uri="{FF2B5EF4-FFF2-40B4-BE49-F238E27FC236}">
                  <a16:creationId xmlns:a16="http://schemas.microsoft.com/office/drawing/2014/main" id="{F5D2ABAD-AA2F-4022-8A40-F8F7D12A3C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6" name="Check Box 12" descr="15条医師　項目使用" hidden="1">
              <a:extLst>
                <a:ext uri="{63B3BB69-23CF-44E3-9099-C40C66FF867C}">
                  <a14:compatExt spid="_x0000_s1036"/>
                </a:ext>
                <a:ext uri="{FF2B5EF4-FFF2-40B4-BE49-F238E27FC236}">
                  <a16:creationId xmlns:a16="http://schemas.microsoft.com/office/drawing/2014/main" id="{7345C086-F43D-41A0-A23C-E04D8F2F4A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7" name="Check Box 13" descr="15条医師　項目使用" hidden="1">
              <a:extLst>
                <a:ext uri="{63B3BB69-23CF-44E3-9099-C40C66FF867C}">
                  <a14:compatExt spid="_x0000_s1037"/>
                </a:ext>
                <a:ext uri="{FF2B5EF4-FFF2-40B4-BE49-F238E27FC236}">
                  <a16:creationId xmlns:a16="http://schemas.microsoft.com/office/drawing/2014/main" id="{B56A9FE0-2A8E-41E3-B1CA-2A9CA57DB4E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8" name="Check Box 14" descr="15条医師　項目使用" hidden="1">
              <a:extLst>
                <a:ext uri="{63B3BB69-23CF-44E3-9099-C40C66FF867C}">
                  <a14:compatExt spid="_x0000_s1038"/>
                </a:ext>
                <a:ext uri="{FF2B5EF4-FFF2-40B4-BE49-F238E27FC236}">
                  <a16:creationId xmlns:a16="http://schemas.microsoft.com/office/drawing/2014/main" id="{131568C4-487D-4283-8B85-83D1CD274CB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39" name="Check Box 15" descr="15条医師　項目使用" hidden="1">
              <a:extLst>
                <a:ext uri="{63B3BB69-23CF-44E3-9099-C40C66FF867C}">
                  <a14:compatExt spid="_x0000_s1039"/>
                </a:ext>
                <a:ext uri="{FF2B5EF4-FFF2-40B4-BE49-F238E27FC236}">
                  <a16:creationId xmlns:a16="http://schemas.microsoft.com/office/drawing/2014/main" id="{E801835C-A4B5-4600-B221-FFBB7CE282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0" name="Check Box 16" descr="15条医師　項目使用" hidden="1">
              <a:extLst>
                <a:ext uri="{63B3BB69-23CF-44E3-9099-C40C66FF867C}">
                  <a14:compatExt spid="_x0000_s1040"/>
                </a:ext>
                <a:ext uri="{FF2B5EF4-FFF2-40B4-BE49-F238E27FC236}">
                  <a16:creationId xmlns:a16="http://schemas.microsoft.com/office/drawing/2014/main" id="{C63F0E04-1949-46D5-8378-588E61B3B8F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1" name="Check Box 17" descr="15条医師　項目使用" hidden="1">
              <a:extLst>
                <a:ext uri="{63B3BB69-23CF-44E3-9099-C40C66FF867C}">
                  <a14:compatExt spid="_x0000_s1041"/>
                </a:ext>
                <a:ext uri="{FF2B5EF4-FFF2-40B4-BE49-F238E27FC236}">
                  <a16:creationId xmlns:a16="http://schemas.microsoft.com/office/drawing/2014/main" id="{49D6AE17-227B-44F5-8B1F-87177954AE2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2" name="Check Box 18" descr="15条医師　項目使用" hidden="1">
              <a:extLst>
                <a:ext uri="{63B3BB69-23CF-44E3-9099-C40C66FF867C}">
                  <a14:compatExt spid="_x0000_s1042"/>
                </a:ext>
                <a:ext uri="{FF2B5EF4-FFF2-40B4-BE49-F238E27FC236}">
                  <a16:creationId xmlns:a16="http://schemas.microsoft.com/office/drawing/2014/main" id="{303C15E3-BD14-41F8-A2BE-9647760920B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3" name="Check Box 19" descr="15条医師　項目使用" hidden="1">
              <a:extLst>
                <a:ext uri="{63B3BB69-23CF-44E3-9099-C40C66FF867C}">
                  <a14:compatExt spid="_x0000_s1043"/>
                </a:ext>
                <a:ext uri="{FF2B5EF4-FFF2-40B4-BE49-F238E27FC236}">
                  <a16:creationId xmlns:a16="http://schemas.microsoft.com/office/drawing/2014/main" id="{3B776939-87AF-4B6C-8343-FF0317829C9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4" name="Check Box 20" descr="15条医師　項目使用" hidden="1">
              <a:extLst>
                <a:ext uri="{63B3BB69-23CF-44E3-9099-C40C66FF867C}">
                  <a14:compatExt spid="_x0000_s1044"/>
                </a:ext>
                <a:ext uri="{FF2B5EF4-FFF2-40B4-BE49-F238E27FC236}">
                  <a16:creationId xmlns:a16="http://schemas.microsoft.com/office/drawing/2014/main" id="{EC808865-B341-4FEE-BAEA-524BA4B13CB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5" name="Check Box 21" descr="15条医師　項目使用" hidden="1">
              <a:extLst>
                <a:ext uri="{63B3BB69-23CF-44E3-9099-C40C66FF867C}">
                  <a14:compatExt spid="_x0000_s1045"/>
                </a:ext>
                <a:ext uri="{FF2B5EF4-FFF2-40B4-BE49-F238E27FC236}">
                  <a16:creationId xmlns:a16="http://schemas.microsoft.com/office/drawing/2014/main" id="{57998782-78C5-4540-A312-9EFFFF86634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6" name="Check Box 22" descr="15条医師　項目使用" hidden="1">
              <a:extLst>
                <a:ext uri="{63B3BB69-23CF-44E3-9099-C40C66FF867C}">
                  <a14:compatExt spid="_x0000_s1046"/>
                </a:ext>
                <a:ext uri="{FF2B5EF4-FFF2-40B4-BE49-F238E27FC236}">
                  <a16:creationId xmlns:a16="http://schemas.microsoft.com/office/drawing/2014/main" id="{F4352100-9160-4999-A1BC-4FDA804C77E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7" name="Check Box 23" descr="15条医師　項目使用" hidden="1">
              <a:extLst>
                <a:ext uri="{63B3BB69-23CF-44E3-9099-C40C66FF867C}">
                  <a14:compatExt spid="_x0000_s1047"/>
                </a:ext>
                <a:ext uri="{FF2B5EF4-FFF2-40B4-BE49-F238E27FC236}">
                  <a16:creationId xmlns:a16="http://schemas.microsoft.com/office/drawing/2014/main" id="{5F6E71AA-E4BA-4BF2-A763-E6A54F60A1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8" name="Check Box 24" descr="15条医師　項目使用" hidden="1">
              <a:extLst>
                <a:ext uri="{63B3BB69-23CF-44E3-9099-C40C66FF867C}">
                  <a14:compatExt spid="_x0000_s1048"/>
                </a:ext>
                <a:ext uri="{FF2B5EF4-FFF2-40B4-BE49-F238E27FC236}">
                  <a16:creationId xmlns:a16="http://schemas.microsoft.com/office/drawing/2014/main" id="{83EFC1C2-660F-4334-8B49-B38F832158C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49" name="Check Box 25" descr="15条医師　項目使用" hidden="1">
              <a:extLst>
                <a:ext uri="{63B3BB69-23CF-44E3-9099-C40C66FF867C}">
                  <a14:compatExt spid="_x0000_s1049"/>
                </a:ext>
                <a:ext uri="{FF2B5EF4-FFF2-40B4-BE49-F238E27FC236}">
                  <a16:creationId xmlns:a16="http://schemas.microsoft.com/office/drawing/2014/main" id="{4689062D-9E1F-4254-82FA-8C8F2108CD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50" name="Check Box 26" descr="15条医師　項目使用" hidden="1">
              <a:extLst>
                <a:ext uri="{63B3BB69-23CF-44E3-9099-C40C66FF867C}">
                  <a14:compatExt spid="_x0000_s1050"/>
                </a:ext>
                <a:ext uri="{FF2B5EF4-FFF2-40B4-BE49-F238E27FC236}">
                  <a16:creationId xmlns:a16="http://schemas.microsoft.com/office/drawing/2014/main" id="{9FF588CF-6F7E-469E-AF90-7DBDB14E5B2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51" name="Check Box 27" descr="15条医師　項目使用" hidden="1">
              <a:extLst>
                <a:ext uri="{63B3BB69-23CF-44E3-9099-C40C66FF867C}">
                  <a14:compatExt spid="_x0000_s1051"/>
                </a:ext>
                <a:ext uri="{FF2B5EF4-FFF2-40B4-BE49-F238E27FC236}">
                  <a16:creationId xmlns:a16="http://schemas.microsoft.com/office/drawing/2014/main" id="{920AECCA-7420-47EC-AC6E-3097FA228A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52" name="Check Box 28" descr="15条医師　項目使用" hidden="1">
              <a:extLst>
                <a:ext uri="{63B3BB69-23CF-44E3-9099-C40C66FF867C}">
                  <a14:compatExt spid="_x0000_s1052"/>
                </a:ext>
                <a:ext uri="{FF2B5EF4-FFF2-40B4-BE49-F238E27FC236}">
                  <a16:creationId xmlns:a16="http://schemas.microsoft.com/office/drawing/2014/main" id="{09B4EC6C-CD71-4017-9386-1D1FCC840F8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53" name="Check Box 29" descr="15条医師　項目使用" hidden="1">
              <a:extLst>
                <a:ext uri="{63B3BB69-23CF-44E3-9099-C40C66FF867C}">
                  <a14:compatExt spid="_x0000_s1053"/>
                </a:ext>
                <a:ext uri="{FF2B5EF4-FFF2-40B4-BE49-F238E27FC236}">
                  <a16:creationId xmlns:a16="http://schemas.microsoft.com/office/drawing/2014/main" id="{1D831BA5-DD7B-4CBF-B7EE-D9AB310864A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54" name="Check Box 30" descr="15条医師　項目使用" hidden="1">
              <a:extLst>
                <a:ext uri="{63B3BB69-23CF-44E3-9099-C40C66FF867C}">
                  <a14:compatExt spid="_x0000_s1054"/>
                </a:ext>
                <a:ext uri="{FF2B5EF4-FFF2-40B4-BE49-F238E27FC236}">
                  <a16:creationId xmlns:a16="http://schemas.microsoft.com/office/drawing/2014/main" id="{3F70984E-11EF-44A0-B864-B0BF09B0673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55" name="Check Box 31" descr="15条医師　項目使用" hidden="1">
              <a:extLst>
                <a:ext uri="{63B3BB69-23CF-44E3-9099-C40C66FF867C}">
                  <a14:compatExt spid="_x0000_s1055"/>
                </a:ext>
                <a:ext uri="{FF2B5EF4-FFF2-40B4-BE49-F238E27FC236}">
                  <a16:creationId xmlns:a16="http://schemas.microsoft.com/office/drawing/2014/main" id="{AF30BE87-E34D-4512-9BEA-30C88F60D0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56" name="Check Box 32" descr="15条医師　項目使用" hidden="1">
              <a:extLst>
                <a:ext uri="{63B3BB69-23CF-44E3-9099-C40C66FF867C}">
                  <a14:compatExt spid="_x0000_s1056"/>
                </a:ext>
                <a:ext uri="{FF2B5EF4-FFF2-40B4-BE49-F238E27FC236}">
                  <a16:creationId xmlns:a16="http://schemas.microsoft.com/office/drawing/2014/main" id="{67F27B39-CF67-427B-A2B7-D7D6415D6E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57" name="Check Box 33" descr="15条医師　項目使用" hidden="1">
              <a:extLst>
                <a:ext uri="{63B3BB69-23CF-44E3-9099-C40C66FF867C}">
                  <a14:compatExt spid="_x0000_s1057"/>
                </a:ext>
                <a:ext uri="{FF2B5EF4-FFF2-40B4-BE49-F238E27FC236}">
                  <a16:creationId xmlns:a16="http://schemas.microsoft.com/office/drawing/2014/main" id="{D8DA0450-047B-432F-A157-2AA6058D149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58" name="Check Box 34" descr="15条医師　項目使用" hidden="1">
              <a:extLst>
                <a:ext uri="{63B3BB69-23CF-44E3-9099-C40C66FF867C}">
                  <a14:compatExt spid="_x0000_s1058"/>
                </a:ext>
                <a:ext uri="{FF2B5EF4-FFF2-40B4-BE49-F238E27FC236}">
                  <a16:creationId xmlns:a16="http://schemas.microsoft.com/office/drawing/2014/main" id="{0D906F4C-CCEA-475B-BB1A-43B7BFA7B7C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59" name="Check Box 35" descr="15条医師　項目使用" hidden="1">
              <a:extLst>
                <a:ext uri="{63B3BB69-23CF-44E3-9099-C40C66FF867C}">
                  <a14:compatExt spid="_x0000_s1059"/>
                </a:ext>
                <a:ext uri="{FF2B5EF4-FFF2-40B4-BE49-F238E27FC236}">
                  <a16:creationId xmlns:a16="http://schemas.microsoft.com/office/drawing/2014/main" id="{4AA56277-A56C-4935-AB37-5ED347FF80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60" name="Check Box 36" descr="15条医師　項目使用" hidden="1">
              <a:extLst>
                <a:ext uri="{63B3BB69-23CF-44E3-9099-C40C66FF867C}">
                  <a14:compatExt spid="_x0000_s1060"/>
                </a:ext>
                <a:ext uri="{FF2B5EF4-FFF2-40B4-BE49-F238E27FC236}">
                  <a16:creationId xmlns:a16="http://schemas.microsoft.com/office/drawing/2014/main" id="{21AB1066-CFA6-4C1E-9DD0-56C43D5E81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21</xdr:col>
          <xdr:colOff>209550</xdr:colOff>
          <xdr:row>46</xdr:row>
          <xdr:rowOff>0</xdr:rowOff>
        </xdr:to>
        <xdr:sp macro="" textlink="">
          <xdr:nvSpPr>
            <xdr:cNvPr id="1061" name="Check Box 37" descr="15条医師　項目使用" hidden="1">
              <a:extLst>
                <a:ext uri="{63B3BB69-23CF-44E3-9099-C40C66FF867C}">
                  <a14:compatExt spid="_x0000_s1061"/>
                </a:ext>
                <a:ext uri="{FF2B5EF4-FFF2-40B4-BE49-F238E27FC236}">
                  <a16:creationId xmlns:a16="http://schemas.microsoft.com/office/drawing/2014/main" id="{0758CD58-E64D-4311-A01C-C93F9B5D1CC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21</xdr:col>
          <xdr:colOff>209550</xdr:colOff>
          <xdr:row>46</xdr:row>
          <xdr:rowOff>0</xdr:rowOff>
        </xdr:to>
        <xdr:sp macro="" textlink="">
          <xdr:nvSpPr>
            <xdr:cNvPr id="1062" name="Check Box 38" descr="15条医師　項目使用" hidden="1">
              <a:extLst>
                <a:ext uri="{63B3BB69-23CF-44E3-9099-C40C66FF867C}">
                  <a14:compatExt spid="_x0000_s1062"/>
                </a:ext>
                <a:ext uri="{FF2B5EF4-FFF2-40B4-BE49-F238E27FC236}">
                  <a16:creationId xmlns:a16="http://schemas.microsoft.com/office/drawing/2014/main" id="{00F7FE39-DF4A-4618-B258-DA4B5229D81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21</xdr:col>
          <xdr:colOff>209550</xdr:colOff>
          <xdr:row>46</xdr:row>
          <xdr:rowOff>0</xdr:rowOff>
        </xdr:to>
        <xdr:sp macro="" textlink="">
          <xdr:nvSpPr>
            <xdr:cNvPr id="1063" name="Check Box 39" descr="15条医師　項目使用" hidden="1">
              <a:extLst>
                <a:ext uri="{63B3BB69-23CF-44E3-9099-C40C66FF867C}">
                  <a14:compatExt spid="_x0000_s1063"/>
                </a:ext>
                <a:ext uri="{FF2B5EF4-FFF2-40B4-BE49-F238E27FC236}">
                  <a16:creationId xmlns:a16="http://schemas.microsoft.com/office/drawing/2014/main" id="{DF10D406-3442-4017-B688-D7E687279BF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21</xdr:col>
          <xdr:colOff>209550</xdr:colOff>
          <xdr:row>46</xdr:row>
          <xdr:rowOff>0</xdr:rowOff>
        </xdr:to>
        <xdr:sp macro="" textlink="">
          <xdr:nvSpPr>
            <xdr:cNvPr id="1064" name="Check Box 40" descr="15条医師　項目使用" hidden="1">
              <a:extLst>
                <a:ext uri="{63B3BB69-23CF-44E3-9099-C40C66FF867C}">
                  <a14:compatExt spid="_x0000_s1064"/>
                </a:ext>
                <a:ext uri="{FF2B5EF4-FFF2-40B4-BE49-F238E27FC236}">
                  <a16:creationId xmlns:a16="http://schemas.microsoft.com/office/drawing/2014/main" id="{1FA3C1AA-B0C1-46A2-8D09-0B124D8B1A3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21</xdr:col>
          <xdr:colOff>209550</xdr:colOff>
          <xdr:row>46</xdr:row>
          <xdr:rowOff>0</xdr:rowOff>
        </xdr:to>
        <xdr:sp macro="" textlink="">
          <xdr:nvSpPr>
            <xdr:cNvPr id="1065" name="Check Box 41" descr="15条医師　項目使用" hidden="1">
              <a:extLst>
                <a:ext uri="{63B3BB69-23CF-44E3-9099-C40C66FF867C}">
                  <a14:compatExt spid="_x0000_s1065"/>
                </a:ext>
                <a:ext uri="{FF2B5EF4-FFF2-40B4-BE49-F238E27FC236}">
                  <a16:creationId xmlns:a16="http://schemas.microsoft.com/office/drawing/2014/main" id="{6EA935B0-8843-4465-9578-9511637D1FC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66" name="Check Box 42" descr="15条医師　項目使用" hidden="1">
              <a:extLst>
                <a:ext uri="{63B3BB69-23CF-44E3-9099-C40C66FF867C}">
                  <a14:compatExt spid="_x0000_s1066"/>
                </a:ext>
                <a:ext uri="{FF2B5EF4-FFF2-40B4-BE49-F238E27FC236}">
                  <a16:creationId xmlns:a16="http://schemas.microsoft.com/office/drawing/2014/main" id="{2CC14F01-488B-4CBF-861D-74364B3F42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67" name="Check Box 43" descr="15条医師　項目使用" hidden="1">
              <a:extLst>
                <a:ext uri="{63B3BB69-23CF-44E3-9099-C40C66FF867C}">
                  <a14:compatExt spid="_x0000_s1067"/>
                </a:ext>
                <a:ext uri="{FF2B5EF4-FFF2-40B4-BE49-F238E27FC236}">
                  <a16:creationId xmlns:a16="http://schemas.microsoft.com/office/drawing/2014/main" id="{42ECE92F-85C8-4AC1-B161-79850ABD4A0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68" name="Check Box 44" descr="15条医師　項目使用" hidden="1">
              <a:extLst>
                <a:ext uri="{63B3BB69-23CF-44E3-9099-C40C66FF867C}">
                  <a14:compatExt spid="_x0000_s1068"/>
                </a:ext>
                <a:ext uri="{FF2B5EF4-FFF2-40B4-BE49-F238E27FC236}">
                  <a16:creationId xmlns:a16="http://schemas.microsoft.com/office/drawing/2014/main" id="{ADDCF5E5-41AD-4F7A-99E9-9D4ADC6A941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69" name="Check Box 45" descr="15条医師　項目使用" hidden="1">
              <a:extLst>
                <a:ext uri="{63B3BB69-23CF-44E3-9099-C40C66FF867C}">
                  <a14:compatExt spid="_x0000_s1069"/>
                </a:ext>
                <a:ext uri="{FF2B5EF4-FFF2-40B4-BE49-F238E27FC236}">
                  <a16:creationId xmlns:a16="http://schemas.microsoft.com/office/drawing/2014/main" id="{943EAB07-F3EC-447A-9664-0719875438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0" name="Check Box 46" descr="15条医師　項目使用" hidden="1">
              <a:extLst>
                <a:ext uri="{63B3BB69-23CF-44E3-9099-C40C66FF867C}">
                  <a14:compatExt spid="_x0000_s1070"/>
                </a:ext>
                <a:ext uri="{FF2B5EF4-FFF2-40B4-BE49-F238E27FC236}">
                  <a16:creationId xmlns:a16="http://schemas.microsoft.com/office/drawing/2014/main" id="{F6F01F49-BE38-4BD1-B94D-42A07FF56DB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1" name="Check Box 47" descr="15条医師　項目使用" hidden="1">
              <a:extLst>
                <a:ext uri="{63B3BB69-23CF-44E3-9099-C40C66FF867C}">
                  <a14:compatExt spid="_x0000_s1071"/>
                </a:ext>
                <a:ext uri="{FF2B5EF4-FFF2-40B4-BE49-F238E27FC236}">
                  <a16:creationId xmlns:a16="http://schemas.microsoft.com/office/drawing/2014/main" id="{ACD0BD85-B75D-4980-813E-9DF476D404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2" name="Check Box 48" descr="15条医師　項目使用" hidden="1">
              <a:extLst>
                <a:ext uri="{63B3BB69-23CF-44E3-9099-C40C66FF867C}">
                  <a14:compatExt spid="_x0000_s1072"/>
                </a:ext>
                <a:ext uri="{FF2B5EF4-FFF2-40B4-BE49-F238E27FC236}">
                  <a16:creationId xmlns:a16="http://schemas.microsoft.com/office/drawing/2014/main" id="{5A768291-BE4A-4DE4-A404-C24C7B9EB36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3" name="Check Box 49" descr="15条医師　項目使用" hidden="1">
              <a:extLst>
                <a:ext uri="{63B3BB69-23CF-44E3-9099-C40C66FF867C}">
                  <a14:compatExt spid="_x0000_s1073"/>
                </a:ext>
                <a:ext uri="{FF2B5EF4-FFF2-40B4-BE49-F238E27FC236}">
                  <a16:creationId xmlns:a16="http://schemas.microsoft.com/office/drawing/2014/main" id="{5D1973F8-9048-4F77-B491-1EB58AAEF74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4" name="Check Box 50" descr="15条医師　項目使用" hidden="1">
              <a:extLst>
                <a:ext uri="{63B3BB69-23CF-44E3-9099-C40C66FF867C}">
                  <a14:compatExt spid="_x0000_s1074"/>
                </a:ext>
                <a:ext uri="{FF2B5EF4-FFF2-40B4-BE49-F238E27FC236}">
                  <a16:creationId xmlns:a16="http://schemas.microsoft.com/office/drawing/2014/main" id="{9D27E813-4A55-4986-89F0-5C623ACC173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5" name="Check Box 51" descr="15条医師　項目使用" hidden="1">
              <a:extLst>
                <a:ext uri="{63B3BB69-23CF-44E3-9099-C40C66FF867C}">
                  <a14:compatExt spid="_x0000_s1075"/>
                </a:ext>
                <a:ext uri="{FF2B5EF4-FFF2-40B4-BE49-F238E27FC236}">
                  <a16:creationId xmlns:a16="http://schemas.microsoft.com/office/drawing/2014/main" id="{661CD75A-E901-4730-B494-C627353880E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6" name="Check Box 52" descr="15条医師　項目使用" hidden="1">
              <a:extLst>
                <a:ext uri="{63B3BB69-23CF-44E3-9099-C40C66FF867C}">
                  <a14:compatExt spid="_x0000_s1076"/>
                </a:ext>
                <a:ext uri="{FF2B5EF4-FFF2-40B4-BE49-F238E27FC236}">
                  <a16:creationId xmlns:a16="http://schemas.microsoft.com/office/drawing/2014/main" id="{68C19075-AFD4-4CDF-8BB8-945489CD45F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7" name="Check Box 53" descr="15条医師　項目使用" hidden="1">
              <a:extLst>
                <a:ext uri="{63B3BB69-23CF-44E3-9099-C40C66FF867C}">
                  <a14:compatExt spid="_x0000_s1077"/>
                </a:ext>
                <a:ext uri="{FF2B5EF4-FFF2-40B4-BE49-F238E27FC236}">
                  <a16:creationId xmlns:a16="http://schemas.microsoft.com/office/drawing/2014/main" id="{63F28DCE-85F5-4C13-8790-2442F69B910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8" name="Check Box 54" descr="15条医師　項目使用" hidden="1">
              <a:extLst>
                <a:ext uri="{63B3BB69-23CF-44E3-9099-C40C66FF867C}">
                  <a14:compatExt spid="_x0000_s1078"/>
                </a:ext>
                <a:ext uri="{FF2B5EF4-FFF2-40B4-BE49-F238E27FC236}">
                  <a16:creationId xmlns:a16="http://schemas.microsoft.com/office/drawing/2014/main" id="{05C6A056-3CD3-4E59-8334-DB6EB600BF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79" name="Check Box 55" descr="15条医師　項目使用" hidden="1">
              <a:extLst>
                <a:ext uri="{63B3BB69-23CF-44E3-9099-C40C66FF867C}">
                  <a14:compatExt spid="_x0000_s1079"/>
                </a:ext>
                <a:ext uri="{FF2B5EF4-FFF2-40B4-BE49-F238E27FC236}">
                  <a16:creationId xmlns:a16="http://schemas.microsoft.com/office/drawing/2014/main" id="{4C100909-CD25-4B58-8B10-649FE5EB121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0" name="Check Box 56" descr="15条医師　項目使用" hidden="1">
              <a:extLst>
                <a:ext uri="{63B3BB69-23CF-44E3-9099-C40C66FF867C}">
                  <a14:compatExt spid="_x0000_s1080"/>
                </a:ext>
                <a:ext uri="{FF2B5EF4-FFF2-40B4-BE49-F238E27FC236}">
                  <a16:creationId xmlns:a16="http://schemas.microsoft.com/office/drawing/2014/main" id="{193BAF80-E140-45F4-BBBC-0AE0357902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1" name="Check Box 57" descr="15条医師　項目使用" hidden="1">
              <a:extLst>
                <a:ext uri="{63B3BB69-23CF-44E3-9099-C40C66FF867C}">
                  <a14:compatExt spid="_x0000_s1081"/>
                </a:ext>
                <a:ext uri="{FF2B5EF4-FFF2-40B4-BE49-F238E27FC236}">
                  <a16:creationId xmlns:a16="http://schemas.microsoft.com/office/drawing/2014/main" id="{E7C2AC06-79C6-414B-B695-526FA0323AC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2" name="Check Box 58" descr="15条医師　項目使用" hidden="1">
              <a:extLst>
                <a:ext uri="{63B3BB69-23CF-44E3-9099-C40C66FF867C}">
                  <a14:compatExt spid="_x0000_s1082"/>
                </a:ext>
                <a:ext uri="{FF2B5EF4-FFF2-40B4-BE49-F238E27FC236}">
                  <a16:creationId xmlns:a16="http://schemas.microsoft.com/office/drawing/2014/main" id="{371CEB8F-7E1F-4E45-A978-30E5E62280A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3" name="Check Box 59" descr="15条医師　項目使用" hidden="1">
              <a:extLst>
                <a:ext uri="{63B3BB69-23CF-44E3-9099-C40C66FF867C}">
                  <a14:compatExt spid="_x0000_s1083"/>
                </a:ext>
                <a:ext uri="{FF2B5EF4-FFF2-40B4-BE49-F238E27FC236}">
                  <a16:creationId xmlns:a16="http://schemas.microsoft.com/office/drawing/2014/main" id="{8CACBC1F-2179-4739-861B-300A4776325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4" name="Check Box 60" descr="15条医師　項目使用" hidden="1">
              <a:extLst>
                <a:ext uri="{63B3BB69-23CF-44E3-9099-C40C66FF867C}">
                  <a14:compatExt spid="_x0000_s1084"/>
                </a:ext>
                <a:ext uri="{FF2B5EF4-FFF2-40B4-BE49-F238E27FC236}">
                  <a16:creationId xmlns:a16="http://schemas.microsoft.com/office/drawing/2014/main" id="{B2751055-2891-4EBB-B555-01B76505C83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5" name="Check Box 61" descr="15条医師　項目使用" hidden="1">
              <a:extLst>
                <a:ext uri="{63B3BB69-23CF-44E3-9099-C40C66FF867C}">
                  <a14:compatExt spid="_x0000_s1085"/>
                </a:ext>
                <a:ext uri="{FF2B5EF4-FFF2-40B4-BE49-F238E27FC236}">
                  <a16:creationId xmlns:a16="http://schemas.microsoft.com/office/drawing/2014/main" id="{13B33296-647B-4698-A10A-582A1121985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6" name="Check Box 62" descr="15条医師　項目使用" hidden="1">
              <a:extLst>
                <a:ext uri="{63B3BB69-23CF-44E3-9099-C40C66FF867C}">
                  <a14:compatExt spid="_x0000_s1086"/>
                </a:ext>
                <a:ext uri="{FF2B5EF4-FFF2-40B4-BE49-F238E27FC236}">
                  <a16:creationId xmlns:a16="http://schemas.microsoft.com/office/drawing/2014/main" id="{BBC68C70-B3AC-4D2D-BB6C-5E39573E5FF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7" name="Check Box 63" descr="15条医師　項目使用" hidden="1">
              <a:extLst>
                <a:ext uri="{63B3BB69-23CF-44E3-9099-C40C66FF867C}">
                  <a14:compatExt spid="_x0000_s1087"/>
                </a:ext>
                <a:ext uri="{FF2B5EF4-FFF2-40B4-BE49-F238E27FC236}">
                  <a16:creationId xmlns:a16="http://schemas.microsoft.com/office/drawing/2014/main" id="{78122787-A5F1-4151-84EF-C743FB8F708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8" name="Check Box 64" descr="15条医師　項目使用" hidden="1">
              <a:extLst>
                <a:ext uri="{63B3BB69-23CF-44E3-9099-C40C66FF867C}">
                  <a14:compatExt spid="_x0000_s1088"/>
                </a:ext>
                <a:ext uri="{FF2B5EF4-FFF2-40B4-BE49-F238E27FC236}">
                  <a16:creationId xmlns:a16="http://schemas.microsoft.com/office/drawing/2014/main" id="{D6EC7688-241D-412F-A7F5-C70ED97453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89" name="Check Box 65" descr="15条医師　項目使用" hidden="1">
              <a:extLst>
                <a:ext uri="{63B3BB69-23CF-44E3-9099-C40C66FF867C}">
                  <a14:compatExt spid="_x0000_s1089"/>
                </a:ext>
                <a:ext uri="{FF2B5EF4-FFF2-40B4-BE49-F238E27FC236}">
                  <a16:creationId xmlns:a16="http://schemas.microsoft.com/office/drawing/2014/main" id="{9B92D431-5B42-4BF3-9E81-7DC5A77C4AE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90" name="Check Box 66" descr="15条医師　項目使用" hidden="1">
              <a:extLst>
                <a:ext uri="{63B3BB69-23CF-44E3-9099-C40C66FF867C}">
                  <a14:compatExt spid="_x0000_s1090"/>
                </a:ext>
                <a:ext uri="{FF2B5EF4-FFF2-40B4-BE49-F238E27FC236}">
                  <a16:creationId xmlns:a16="http://schemas.microsoft.com/office/drawing/2014/main" id="{C668CD04-CC58-42D5-8D7C-BBDFCA2CEB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91" name="Check Box 67" descr="15条医師　項目使用" hidden="1">
              <a:extLst>
                <a:ext uri="{63B3BB69-23CF-44E3-9099-C40C66FF867C}">
                  <a14:compatExt spid="_x0000_s1091"/>
                </a:ext>
                <a:ext uri="{FF2B5EF4-FFF2-40B4-BE49-F238E27FC236}">
                  <a16:creationId xmlns:a16="http://schemas.microsoft.com/office/drawing/2014/main" id="{4689D7A6-56A6-4E34-9C8A-2D611E8B5B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92" name="Check Box 68" descr="15条医師　項目使用" hidden="1">
              <a:extLst>
                <a:ext uri="{63B3BB69-23CF-44E3-9099-C40C66FF867C}">
                  <a14:compatExt spid="_x0000_s1092"/>
                </a:ext>
                <a:ext uri="{FF2B5EF4-FFF2-40B4-BE49-F238E27FC236}">
                  <a16:creationId xmlns:a16="http://schemas.microsoft.com/office/drawing/2014/main" id="{45182C7C-E73A-4601-BD2B-DC9DCB00A2D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17</xdr:col>
          <xdr:colOff>209550</xdr:colOff>
          <xdr:row>46</xdr:row>
          <xdr:rowOff>0</xdr:rowOff>
        </xdr:to>
        <xdr:sp macro="" textlink="">
          <xdr:nvSpPr>
            <xdr:cNvPr id="1093" name="Check Box 69" descr="15条医師　項目使用" hidden="1">
              <a:extLst>
                <a:ext uri="{63B3BB69-23CF-44E3-9099-C40C66FF867C}">
                  <a14:compatExt spid="_x0000_s1093"/>
                </a:ext>
                <a:ext uri="{FF2B5EF4-FFF2-40B4-BE49-F238E27FC236}">
                  <a16:creationId xmlns:a16="http://schemas.microsoft.com/office/drawing/2014/main" id="{6F4D2977-EBFA-4132-B33F-90619B8E80E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94" name="Check Box 70" descr="15条医師　項目使用" hidden="1">
              <a:extLst>
                <a:ext uri="{63B3BB69-23CF-44E3-9099-C40C66FF867C}">
                  <a14:compatExt spid="_x0000_s1094"/>
                </a:ext>
                <a:ext uri="{FF2B5EF4-FFF2-40B4-BE49-F238E27FC236}">
                  <a16:creationId xmlns:a16="http://schemas.microsoft.com/office/drawing/2014/main" id="{24ABCF29-3669-48EE-9749-6F38C157CA9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95" name="Check Box 71" descr="15条医師　項目使用" hidden="1">
              <a:extLst>
                <a:ext uri="{63B3BB69-23CF-44E3-9099-C40C66FF867C}">
                  <a14:compatExt spid="_x0000_s1095"/>
                </a:ext>
                <a:ext uri="{FF2B5EF4-FFF2-40B4-BE49-F238E27FC236}">
                  <a16:creationId xmlns:a16="http://schemas.microsoft.com/office/drawing/2014/main" id="{8AC22462-B856-4484-A5BD-DC3E2117A5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96" name="Check Box 72" descr="15条医師　項目使用" hidden="1">
              <a:extLst>
                <a:ext uri="{63B3BB69-23CF-44E3-9099-C40C66FF867C}">
                  <a14:compatExt spid="_x0000_s1096"/>
                </a:ext>
                <a:ext uri="{FF2B5EF4-FFF2-40B4-BE49-F238E27FC236}">
                  <a16:creationId xmlns:a16="http://schemas.microsoft.com/office/drawing/2014/main" id="{A820BBC1-5F89-4170-8EAA-0270536B77B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97" name="Check Box 73" descr="15条医師　項目使用" hidden="1">
              <a:extLst>
                <a:ext uri="{63B3BB69-23CF-44E3-9099-C40C66FF867C}">
                  <a14:compatExt spid="_x0000_s1097"/>
                </a:ext>
                <a:ext uri="{FF2B5EF4-FFF2-40B4-BE49-F238E27FC236}">
                  <a16:creationId xmlns:a16="http://schemas.microsoft.com/office/drawing/2014/main" id="{B1D0338E-B245-487C-8227-5245B85B2D6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98" name="Check Box 74" descr="15条医師　項目使用" hidden="1">
              <a:extLst>
                <a:ext uri="{63B3BB69-23CF-44E3-9099-C40C66FF867C}">
                  <a14:compatExt spid="_x0000_s1098"/>
                </a:ext>
                <a:ext uri="{FF2B5EF4-FFF2-40B4-BE49-F238E27FC236}">
                  <a16:creationId xmlns:a16="http://schemas.microsoft.com/office/drawing/2014/main" id="{0F0BCA6D-DC10-4B69-9748-E07D1939B61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099" name="Check Box 75" descr="15条医師　項目使用" hidden="1">
              <a:extLst>
                <a:ext uri="{63B3BB69-23CF-44E3-9099-C40C66FF867C}">
                  <a14:compatExt spid="_x0000_s1099"/>
                </a:ext>
                <a:ext uri="{FF2B5EF4-FFF2-40B4-BE49-F238E27FC236}">
                  <a16:creationId xmlns:a16="http://schemas.microsoft.com/office/drawing/2014/main" id="{448A7DAD-1628-4407-AF9F-0B5D71EFD5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0" name="Check Box 76" descr="15条医師　項目使用" hidden="1">
              <a:extLst>
                <a:ext uri="{63B3BB69-23CF-44E3-9099-C40C66FF867C}">
                  <a14:compatExt spid="_x0000_s1100"/>
                </a:ext>
                <a:ext uri="{FF2B5EF4-FFF2-40B4-BE49-F238E27FC236}">
                  <a16:creationId xmlns:a16="http://schemas.microsoft.com/office/drawing/2014/main" id="{0009703F-AAF7-47C9-A37F-D0481E2C800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1" name="Check Box 77" descr="15条医師　項目使用" hidden="1">
              <a:extLst>
                <a:ext uri="{63B3BB69-23CF-44E3-9099-C40C66FF867C}">
                  <a14:compatExt spid="_x0000_s1101"/>
                </a:ext>
                <a:ext uri="{FF2B5EF4-FFF2-40B4-BE49-F238E27FC236}">
                  <a16:creationId xmlns:a16="http://schemas.microsoft.com/office/drawing/2014/main" id="{20BA4BC8-48B1-4EEE-8BC4-EFFE5B181F6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2" name="Check Box 78" descr="15条医師　項目使用" hidden="1">
              <a:extLst>
                <a:ext uri="{63B3BB69-23CF-44E3-9099-C40C66FF867C}">
                  <a14:compatExt spid="_x0000_s1102"/>
                </a:ext>
                <a:ext uri="{FF2B5EF4-FFF2-40B4-BE49-F238E27FC236}">
                  <a16:creationId xmlns:a16="http://schemas.microsoft.com/office/drawing/2014/main" id="{C6F1417C-1E22-4738-9AC7-F4120D9AD09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3" name="Check Box 79" descr="15条医師　項目使用" hidden="1">
              <a:extLst>
                <a:ext uri="{63B3BB69-23CF-44E3-9099-C40C66FF867C}">
                  <a14:compatExt spid="_x0000_s1103"/>
                </a:ext>
                <a:ext uri="{FF2B5EF4-FFF2-40B4-BE49-F238E27FC236}">
                  <a16:creationId xmlns:a16="http://schemas.microsoft.com/office/drawing/2014/main" id="{4286ED74-704E-4BD6-950E-DFCD43AA32B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4" name="Check Box 80" descr="15条医師　項目使用" hidden="1">
              <a:extLst>
                <a:ext uri="{63B3BB69-23CF-44E3-9099-C40C66FF867C}">
                  <a14:compatExt spid="_x0000_s1104"/>
                </a:ext>
                <a:ext uri="{FF2B5EF4-FFF2-40B4-BE49-F238E27FC236}">
                  <a16:creationId xmlns:a16="http://schemas.microsoft.com/office/drawing/2014/main" id="{4EDD97EA-C312-4370-AE98-10287CDEBD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5" name="Check Box 81" descr="15条医師　項目使用" hidden="1">
              <a:extLst>
                <a:ext uri="{63B3BB69-23CF-44E3-9099-C40C66FF867C}">
                  <a14:compatExt spid="_x0000_s1105"/>
                </a:ext>
                <a:ext uri="{FF2B5EF4-FFF2-40B4-BE49-F238E27FC236}">
                  <a16:creationId xmlns:a16="http://schemas.microsoft.com/office/drawing/2014/main" id="{4C5A348F-48C7-47BD-BA25-F909A8CE47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6" name="Check Box 82" descr="15条医師　項目使用" hidden="1">
              <a:extLst>
                <a:ext uri="{63B3BB69-23CF-44E3-9099-C40C66FF867C}">
                  <a14:compatExt spid="_x0000_s1106"/>
                </a:ext>
                <a:ext uri="{FF2B5EF4-FFF2-40B4-BE49-F238E27FC236}">
                  <a16:creationId xmlns:a16="http://schemas.microsoft.com/office/drawing/2014/main" id="{FAAC372F-C419-4986-A5A3-ECEEF46493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7" name="Check Box 83" descr="15条医師　項目使用" hidden="1">
              <a:extLst>
                <a:ext uri="{63B3BB69-23CF-44E3-9099-C40C66FF867C}">
                  <a14:compatExt spid="_x0000_s1107"/>
                </a:ext>
                <a:ext uri="{FF2B5EF4-FFF2-40B4-BE49-F238E27FC236}">
                  <a16:creationId xmlns:a16="http://schemas.microsoft.com/office/drawing/2014/main" id="{E484E36D-7916-4569-9E86-4252A0F7020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8" name="Check Box 84" descr="15条医師　項目使用" hidden="1">
              <a:extLst>
                <a:ext uri="{63B3BB69-23CF-44E3-9099-C40C66FF867C}">
                  <a14:compatExt spid="_x0000_s1108"/>
                </a:ext>
                <a:ext uri="{FF2B5EF4-FFF2-40B4-BE49-F238E27FC236}">
                  <a16:creationId xmlns:a16="http://schemas.microsoft.com/office/drawing/2014/main" id="{16AB458D-AB53-48B1-9BED-72870C96BC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09" name="Check Box 85" descr="15条医師　項目使用" hidden="1">
              <a:extLst>
                <a:ext uri="{63B3BB69-23CF-44E3-9099-C40C66FF867C}">
                  <a14:compatExt spid="_x0000_s1109"/>
                </a:ext>
                <a:ext uri="{FF2B5EF4-FFF2-40B4-BE49-F238E27FC236}">
                  <a16:creationId xmlns:a16="http://schemas.microsoft.com/office/drawing/2014/main" id="{3800F91D-E742-4C3B-A009-F38D12D408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0" name="Check Box 86" descr="15条医師　項目使用" hidden="1">
              <a:extLst>
                <a:ext uri="{63B3BB69-23CF-44E3-9099-C40C66FF867C}">
                  <a14:compatExt spid="_x0000_s1110"/>
                </a:ext>
                <a:ext uri="{FF2B5EF4-FFF2-40B4-BE49-F238E27FC236}">
                  <a16:creationId xmlns:a16="http://schemas.microsoft.com/office/drawing/2014/main" id="{92504231-DBE1-4714-A294-506E682DC6E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1" name="Check Box 87" descr="15条医師　項目使用" hidden="1">
              <a:extLst>
                <a:ext uri="{63B3BB69-23CF-44E3-9099-C40C66FF867C}">
                  <a14:compatExt spid="_x0000_s1111"/>
                </a:ext>
                <a:ext uri="{FF2B5EF4-FFF2-40B4-BE49-F238E27FC236}">
                  <a16:creationId xmlns:a16="http://schemas.microsoft.com/office/drawing/2014/main" id="{7C67B5A4-A45E-418D-985B-CB7AFB29FDA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2" name="Check Box 88" descr="15条医師　項目使用" hidden="1">
              <a:extLst>
                <a:ext uri="{63B3BB69-23CF-44E3-9099-C40C66FF867C}">
                  <a14:compatExt spid="_x0000_s1112"/>
                </a:ext>
                <a:ext uri="{FF2B5EF4-FFF2-40B4-BE49-F238E27FC236}">
                  <a16:creationId xmlns:a16="http://schemas.microsoft.com/office/drawing/2014/main" id="{EA0B2CB6-A522-426B-994E-68A9C52243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3" name="Check Box 89" descr="15条医師　項目使用" hidden="1">
              <a:extLst>
                <a:ext uri="{63B3BB69-23CF-44E3-9099-C40C66FF867C}">
                  <a14:compatExt spid="_x0000_s1113"/>
                </a:ext>
                <a:ext uri="{FF2B5EF4-FFF2-40B4-BE49-F238E27FC236}">
                  <a16:creationId xmlns:a16="http://schemas.microsoft.com/office/drawing/2014/main" id="{34608EAB-BC64-4112-8D6E-0A1C6395C06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4" name="Check Box 90" descr="15条医師　項目使用" hidden="1">
              <a:extLst>
                <a:ext uri="{63B3BB69-23CF-44E3-9099-C40C66FF867C}">
                  <a14:compatExt spid="_x0000_s1114"/>
                </a:ext>
                <a:ext uri="{FF2B5EF4-FFF2-40B4-BE49-F238E27FC236}">
                  <a16:creationId xmlns:a16="http://schemas.microsoft.com/office/drawing/2014/main" id="{57370D30-0751-47A6-AC5B-57827C18AD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5" name="Check Box 91" descr="15条医師　項目使用" hidden="1">
              <a:extLst>
                <a:ext uri="{63B3BB69-23CF-44E3-9099-C40C66FF867C}">
                  <a14:compatExt spid="_x0000_s1115"/>
                </a:ext>
                <a:ext uri="{FF2B5EF4-FFF2-40B4-BE49-F238E27FC236}">
                  <a16:creationId xmlns:a16="http://schemas.microsoft.com/office/drawing/2014/main" id="{8DC8FD06-6C34-4674-9D67-4B570E4DF0D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6" name="Check Box 92" descr="15条医師　項目使用" hidden="1">
              <a:extLst>
                <a:ext uri="{63B3BB69-23CF-44E3-9099-C40C66FF867C}">
                  <a14:compatExt spid="_x0000_s1116"/>
                </a:ext>
                <a:ext uri="{FF2B5EF4-FFF2-40B4-BE49-F238E27FC236}">
                  <a16:creationId xmlns:a16="http://schemas.microsoft.com/office/drawing/2014/main" id="{CA82FFE9-5602-488B-AF5A-CCFDA928F81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7" name="Check Box 93" descr="15条医師　項目使用" hidden="1">
              <a:extLst>
                <a:ext uri="{63B3BB69-23CF-44E3-9099-C40C66FF867C}">
                  <a14:compatExt spid="_x0000_s1117"/>
                </a:ext>
                <a:ext uri="{FF2B5EF4-FFF2-40B4-BE49-F238E27FC236}">
                  <a16:creationId xmlns:a16="http://schemas.microsoft.com/office/drawing/2014/main" id="{397C0046-48AA-4DD6-ACBA-71781525343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8" name="Check Box 94" descr="15条医師　項目使用" hidden="1">
              <a:extLst>
                <a:ext uri="{63B3BB69-23CF-44E3-9099-C40C66FF867C}">
                  <a14:compatExt spid="_x0000_s1118"/>
                </a:ext>
                <a:ext uri="{FF2B5EF4-FFF2-40B4-BE49-F238E27FC236}">
                  <a16:creationId xmlns:a16="http://schemas.microsoft.com/office/drawing/2014/main" id="{60EF6701-422E-4C5D-8484-7C60B8E227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19" name="Check Box 95" descr="15条医師　項目使用" hidden="1">
              <a:extLst>
                <a:ext uri="{63B3BB69-23CF-44E3-9099-C40C66FF867C}">
                  <a14:compatExt spid="_x0000_s1119"/>
                </a:ext>
                <a:ext uri="{FF2B5EF4-FFF2-40B4-BE49-F238E27FC236}">
                  <a16:creationId xmlns:a16="http://schemas.microsoft.com/office/drawing/2014/main" id="{034A1B84-50EF-4895-A612-BEB0126E029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0" name="Check Box 96" descr="15条医師　項目使用" hidden="1">
              <a:extLst>
                <a:ext uri="{63B3BB69-23CF-44E3-9099-C40C66FF867C}">
                  <a14:compatExt spid="_x0000_s1120"/>
                </a:ext>
                <a:ext uri="{FF2B5EF4-FFF2-40B4-BE49-F238E27FC236}">
                  <a16:creationId xmlns:a16="http://schemas.microsoft.com/office/drawing/2014/main" id="{4CD54E27-C543-4501-8E8E-8F99B5325C0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1" name="Check Box 97" descr="15条医師　項目使用" hidden="1">
              <a:extLst>
                <a:ext uri="{63B3BB69-23CF-44E3-9099-C40C66FF867C}">
                  <a14:compatExt spid="_x0000_s1121"/>
                </a:ext>
                <a:ext uri="{FF2B5EF4-FFF2-40B4-BE49-F238E27FC236}">
                  <a16:creationId xmlns:a16="http://schemas.microsoft.com/office/drawing/2014/main" id="{7C0C12F9-2281-411B-862E-91DD0C4BAE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2" name="Check Box 98" descr="15条医師　項目使用" hidden="1">
              <a:extLst>
                <a:ext uri="{63B3BB69-23CF-44E3-9099-C40C66FF867C}">
                  <a14:compatExt spid="_x0000_s1122"/>
                </a:ext>
                <a:ext uri="{FF2B5EF4-FFF2-40B4-BE49-F238E27FC236}">
                  <a16:creationId xmlns:a16="http://schemas.microsoft.com/office/drawing/2014/main" id="{A36C0C0B-36BF-412A-9E30-09464F488B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3" name="Check Box 99" descr="15条医師　項目使用" hidden="1">
              <a:extLst>
                <a:ext uri="{63B3BB69-23CF-44E3-9099-C40C66FF867C}">
                  <a14:compatExt spid="_x0000_s1123"/>
                </a:ext>
                <a:ext uri="{FF2B5EF4-FFF2-40B4-BE49-F238E27FC236}">
                  <a16:creationId xmlns:a16="http://schemas.microsoft.com/office/drawing/2014/main" id="{B122591C-BCCB-42E8-BC1F-A64C28F083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4" name="Check Box 100" descr="15条医師　項目使用" hidden="1">
              <a:extLst>
                <a:ext uri="{63B3BB69-23CF-44E3-9099-C40C66FF867C}">
                  <a14:compatExt spid="_x0000_s1124"/>
                </a:ext>
                <a:ext uri="{FF2B5EF4-FFF2-40B4-BE49-F238E27FC236}">
                  <a16:creationId xmlns:a16="http://schemas.microsoft.com/office/drawing/2014/main" id="{EB699FA3-E9EE-4423-A409-6C1A32F5D1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5" name="Check Box 101" descr="15条医師　項目使用" hidden="1">
              <a:extLst>
                <a:ext uri="{63B3BB69-23CF-44E3-9099-C40C66FF867C}">
                  <a14:compatExt spid="_x0000_s1125"/>
                </a:ext>
                <a:ext uri="{FF2B5EF4-FFF2-40B4-BE49-F238E27FC236}">
                  <a16:creationId xmlns:a16="http://schemas.microsoft.com/office/drawing/2014/main" id="{38E32447-C732-4014-80DE-37E7471A3E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6" name="Check Box 102" descr="15条医師　項目使用" hidden="1">
              <a:extLst>
                <a:ext uri="{63B3BB69-23CF-44E3-9099-C40C66FF867C}">
                  <a14:compatExt spid="_x0000_s1126"/>
                </a:ext>
                <a:ext uri="{FF2B5EF4-FFF2-40B4-BE49-F238E27FC236}">
                  <a16:creationId xmlns:a16="http://schemas.microsoft.com/office/drawing/2014/main" id="{CC3219A3-38E8-44EC-B34A-7DF38C05A8A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7" name="Check Box 103" descr="15条医師　項目使用" hidden="1">
              <a:extLst>
                <a:ext uri="{63B3BB69-23CF-44E3-9099-C40C66FF867C}">
                  <a14:compatExt spid="_x0000_s1127"/>
                </a:ext>
                <a:ext uri="{FF2B5EF4-FFF2-40B4-BE49-F238E27FC236}">
                  <a16:creationId xmlns:a16="http://schemas.microsoft.com/office/drawing/2014/main" id="{8B76C92F-BB25-4F95-AA62-2E01827EB2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8" name="Check Box 104" descr="15条医師　項目使用" hidden="1">
              <a:extLst>
                <a:ext uri="{63B3BB69-23CF-44E3-9099-C40C66FF867C}">
                  <a14:compatExt spid="_x0000_s1128"/>
                </a:ext>
                <a:ext uri="{FF2B5EF4-FFF2-40B4-BE49-F238E27FC236}">
                  <a16:creationId xmlns:a16="http://schemas.microsoft.com/office/drawing/2014/main" id="{73A866F8-ECC2-4328-B307-AF17889DAC4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29" name="Check Box 105" descr="15条医師　項目使用" hidden="1">
              <a:extLst>
                <a:ext uri="{63B3BB69-23CF-44E3-9099-C40C66FF867C}">
                  <a14:compatExt spid="_x0000_s1129"/>
                </a:ext>
                <a:ext uri="{FF2B5EF4-FFF2-40B4-BE49-F238E27FC236}">
                  <a16:creationId xmlns:a16="http://schemas.microsoft.com/office/drawing/2014/main" id="{51E34E77-5ABE-4ADF-95FA-2A1B841177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0" name="Check Box 106" descr="15条医師　項目使用" hidden="1">
              <a:extLst>
                <a:ext uri="{63B3BB69-23CF-44E3-9099-C40C66FF867C}">
                  <a14:compatExt spid="_x0000_s1130"/>
                </a:ext>
                <a:ext uri="{FF2B5EF4-FFF2-40B4-BE49-F238E27FC236}">
                  <a16:creationId xmlns:a16="http://schemas.microsoft.com/office/drawing/2014/main" id="{4848A43A-413C-42A0-B6BC-201143212A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1" name="Check Box 107" descr="15条医師　項目使用" hidden="1">
              <a:extLst>
                <a:ext uri="{63B3BB69-23CF-44E3-9099-C40C66FF867C}">
                  <a14:compatExt spid="_x0000_s1131"/>
                </a:ext>
                <a:ext uri="{FF2B5EF4-FFF2-40B4-BE49-F238E27FC236}">
                  <a16:creationId xmlns:a16="http://schemas.microsoft.com/office/drawing/2014/main" id="{3267BEAB-C27A-4AC3-9F6A-CE6FBF250D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2" name="Check Box 108" descr="15条医師　項目使用" hidden="1">
              <a:extLst>
                <a:ext uri="{63B3BB69-23CF-44E3-9099-C40C66FF867C}">
                  <a14:compatExt spid="_x0000_s1132"/>
                </a:ext>
                <a:ext uri="{FF2B5EF4-FFF2-40B4-BE49-F238E27FC236}">
                  <a16:creationId xmlns:a16="http://schemas.microsoft.com/office/drawing/2014/main" id="{48C7871B-88F0-4B6A-9BBD-348CCB426F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3" name="Check Box 109" descr="15条医師　項目使用" hidden="1">
              <a:extLst>
                <a:ext uri="{63B3BB69-23CF-44E3-9099-C40C66FF867C}">
                  <a14:compatExt spid="_x0000_s1133"/>
                </a:ext>
                <a:ext uri="{FF2B5EF4-FFF2-40B4-BE49-F238E27FC236}">
                  <a16:creationId xmlns:a16="http://schemas.microsoft.com/office/drawing/2014/main" id="{8087F792-AAB8-4527-B47D-019CDA511D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4" name="Check Box 110" descr="15条医師　項目使用" hidden="1">
              <a:extLst>
                <a:ext uri="{63B3BB69-23CF-44E3-9099-C40C66FF867C}">
                  <a14:compatExt spid="_x0000_s1134"/>
                </a:ext>
                <a:ext uri="{FF2B5EF4-FFF2-40B4-BE49-F238E27FC236}">
                  <a16:creationId xmlns:a16="http://schemas.microsoft.com/office/drawing/2014/main" id="{342D9980-65D6-4768-85AA-808E4BECA2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5" name="Check Box 111" descr="15条医師　項目使用" hidden="1">
              <a:extLst>
                <a:ext uri="{63B3BB69-23CF-44E3-9099-C40C66FF867C}">
                  <a14:compatExt spid="_x0000_s1135"/>
                </a:ext>
                <a:ext uri="{FF2B5EF4-FFF2-40B4-BE49-F238E27FC236}">
                  <a16:creationId xmlns:a16="http://schemas.microsoft.com/office/drawing/2014/main" id="{E95F69DE-BC63-4E87-9138-5C0B1EBC88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6" name="Check Box 112" descr="15条医師　項目使用" hidden="1">
              <a:extLst>
                <a:ext uri="{63B3BB69-23CF-44E3-9099-C40C66FF867C}">
                  <a14:compatExt spid="_x0000_s1136"/>
                </a:ext>
                <a:ext uri="{FF2B5EF4-FFF2-40B4-BE49-F238E27FC236}">
                  <a16:creationId xmlns:a16="http://schemas.microsoft.com/office/drawing/2014/main" id="{B39E224E-444D-461A-A6C8-23A68B9BAED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7" name="Check Box 113" descr="15条医師　項目使用" hidden="1">
              <a:extLst>
                <a:ext uri="{63B3BB69-23CF-44E3-9099-C40C66FF867C}">
                  <a14:compatExt spid="_x0000_s1137"/>
                </a:ext>
                <a:ext uri="{FF2B5EF4-FFF2-40B4-BE49-F238E27FC236}">
                  <a16:creationId xmlns:a16="http://schemas.microsoft.com/office/drawing/2014/main" id="{AAF300E4-DD38-4AC2-A6C2-6A7631E20D2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8" name="Check Box 114" descr="15条医師　項目使用" hidden="1">
              <a:extLst>
                <a:ext uri="{63B3BB69-23CF-44E3-9099-C40C66FF867C}">
                  <a14:compatExt spid="_x0000_s1138"/>
                </a:ext>
                <a:ext uri="{FF2B5EF4-FFF2-40B4-BE49-F238E27FC236}">
                  <a16:creationId xmlns:a16="http://schemas.microsoft.com/office/drawing/2014/main" id="{D42B11EF-83D5-4E32-A4F6-EAB31AED714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39" name="Check Box 115" descr="15条医師　項目使用" hidden="1">
              <a:extLst>
                <a:ext uri="{63B3BB69-23CF-44E3-9099-C40C66FF867C}">
                  <a14:compatExt spid="_x0000_s1139"/>
                </a:ext>
                <a:ext uri="{FF2B5EF4-FFF2-40B4-BE49-F238E27FC236}">
                  <a16:creationId xmlns:a16="http://schemas.microsoft.com/office/drawing/2014/main" id="{750512AE-6491-4C7D-8B58-27A4DC6239A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40" name="Check Box 116" descr="15条医師　項目使用" hidden="1">
              <a:extLst>
                <a:ext uri="{63B3BB69-23CF-44E3-9099-C40C66FF867C}">
                  <a14:compatExt spid="_x0000_s1140"/>
                </a:ext>
                <a:ext uri="{FF2B5EF4-FFF2-40B4-BE49-F238E27FC236}">
                  <a16:creationId xmlns:a16="http://schemas.microsoft.com/office/drawing/2014/main" id="{832AD71A-85BE-46A5-93F4-317364AC98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41" name="Check Box 117" descr="15条医師　項目使用" hidden="1">
              <a:extLst>
                <a:ext uri="{63B3BB69-23CF-44E3-9099-C40C66FF867C}">
                  <a14:compatExt spid="_x0000_s1141"/>
                </a:ext>
                <a:ext uri="{FF2B5EF4-FFF2-40B4-BE49-F238E27FC236}">
                  <a16:creationId xmlns:a16="http://schemas.microsoft.com/office/drawing/2014/main" id="{5777CA7E-40D2-4514-9249-BF3A4B47F7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46</xdr:row>
          <xdr:rowOff>0</xdr:rowOff>
        </xdr:from>
        <xdr:to>
          <xdr:col>7</xdr:col>
          <xdr:colOff>219075</xdr:colOff>
          <xdr:row>46</xdr:row>
          <xdr:rowOff>0</xdr:rowOff>
        </xdr:to>
        <xdr:sp macro="" textlink="">
          <xdr:nvSpPr>
            <xdr:cNvPr id="1142" name="Check Box 118" descr="15条医師　項目使用" hidden="1">
              <a:extLst>
                <a:ext uri="{63B3BB69-23CF-44E3-9099-C40C66FF867C}">
                  <a14:compatExt spid="_x0000_s1142"/>
                </a:ext>
                <a:ext uri="{FF2B5EF4-FFF2-40B4-BE49-F238E27FC236}">
                  <a16:creationId xmlns:a16="http://schemas.microsoft.com/office/drawing/2014/main" id="{7CA7C4DF-5629-46B4-B07D-B70B9DFCB9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73</xdr:row>
          <xdr:rowOff>28575</xdr:rowOff>
        </xdr:from>
        <xdr:to>
          <xdr:col>7</xdr:col>
          <xdr:colOff>219075</xdr:colOff>
          <xdr:row>76</xdr:row>
          <xdr:rowOff>219075</xdr:rowOff>
        </xdr:to>
        <xdr:sp macro="" textlink="">
          <xdr:nvSpPr>
            <xdr:cNvPr id="1143" name="Check Box 119" descr="15条医師　項目使用" hidden="1">
              <a:extLst>
                <a:ext uri="{63B3BB69-23CF-44E3-9099-C40C66FF867C}">
                  <a14:compatExt spid="_x0000_s1143"/>
                </a:ext>
                <a:ext uri="{FF2B5EF4-FFF2-40B4-BE49-F238E27FC236}">
                  <a16:creationId xmlns:a16="http://schemas.microsoft.com/office/drawing/2014/main" id="{51B3AA4C-B66A-45CC-9761-FF0E9A898C8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73</xdr:row>
          <xdr:rowOff>28575</xdr:rowOff>
        </xdr:from>
        <xdr:to>
          <xdr:col>7</xdr:col>
          <xdr:colOff>219075</xdr:colOff>
          <xdr:row>76</xdr:row>
          <xdr:rowOff>219075</xdr:rowOff>
        </xdr:to>
        <xdr:sp macro="" textlink="">
          <xdr:nvSpPr>
            <xdr:cNvPr id="1144" name="Check Box 120" descr="15条医師　項目使用" hidden="1">
              <a:extLst>
                <a:ext uri="{63B3BB69-23CF-44E3-9099-C40C66FF867C}">
                  <a14:compatExt spid="_x0000_s1144"/>
                </a:ext>
                <a:ext uri="{FF2B5EF4-FFF2-40B4-BE49-F238E27FC236}">
                  <a16:creationId xmlns:a16="http://schemas.microsoft.com/office/drawing/2014/main" id="{A2481F08-4B2D-472B-BB87-9736D75350D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73</xdr:row>
          <xdr:rowOff>28575</xdr:rowOff>
        </xdr:from>
        <xdr:to>
          <xdr:col>7</xdr:col>
          <xdr:colOff>219075</xdr:colOff>
          <xdr:row>76</xdr:row>
          <xdr:rowOff>219075</xdr:rowOff>
        </xdr:to>
        <xdr:sp macro="" textlink="">
          <xdr:nvSpPr>
            <xdr:cNvPr id="1145" name="Check Box 121" descr="15条医師　項目使用" hidden="1">
              <a:extLst>
                <a:ext uri="{63B3BB69-23CF-44E3-9099-C40C66FF867C}">
                  <a14:compatExt spid="_x0000_s1145"/>
                </a:ext>
                <a:ext uri="{FF2B5EF4-FFF2-40B4-BE49-F238E27FC236}">
                  <a16:creationId xmlns:a16="http://schemas.microsoft.com/office/drawing/2014/main" id="{FBEA69E7-F5FD-4A4D-BEB1-6A716CC29ED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76</xdr:row>
          <xdr:rowOff>219075</xdr:rowOff>
        </xdr:to>
        <xdr:sp macro="" textlink="">
          <xdr:nvSpPr>
            <xdr:cNvPr id="1146" name="Check Box 122" descr="15条医師　項目使用" hidden="1">
              <a:extLst>
                <a:ext uri="{63B3BB69-23CF-44E3-9099-C40C66FF867C}">
                  <a14:compatExt spid="_x0000_s1146"/>
                </a:ext>
                <a:ext uri="{FF2B5EF4-FFF2-40B4-BE49-F238E27FC236}">
                  <a16:creationId xmlns:a16="http://schemas.microsoft.com/office/drawing/2014/main" id="{A787FACD-B580-4E51-9CB1-C0A30F0207C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76</xdr:row>
          <xdr:rowOff>219075</xdr:rowOff>
        </xdr:to>
        <xdr:sp macro="" textlink="">
          <xdr:nvSpPr>
            <xdr:cNvPr id="1147" name="Check Box 123" descr="15条医師　項目使用" hidden="1">
              <a:extLst>
                <a:ext uri="{63B3BB69-23CF-44E3-9099-C40C66FF867C}">
                  <a14:compatExt spid="_x0000_s1147"/>
                </a:ext>
                <a:ext uri="{FF2B5EF4-FFF2-40B4-BE49-F238E27FC236}">
                  <a16:creationId xmlns:a16="http://schemas.microsoft.com/office/drawing/2014/main" id="{16363CC9-40DD-4282-B112-2EDD3CBECCA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C055-3066-4AF5-8483-1F620448518E}">
  <sheetPr codeName="Sheet2"/>
  <dimension ref="A1:CI1076"/>
  <sheetViews>
    <sheetView showGridLines="0" showRowColHeaders="0" tabSelected="1" topLeftCell="A6" zoomScaleNormal="100" workbookViewId="0">
      <selection activeCell="E9" sqref="E9:F9"/>
    </sheetView>
  </sheetViews>
  <sheetFormatPr defaultColWidth="12.625" defaultRowHeight="18.75"/>
  <cols>
    <col min="1" max="1" width="5.875" style="34" customWidth="1"/>
    <col min="2" max="2" width="6.75" style="12" hidden="1" customWidth="1"/>
    <col min="3" max="3" width="22.75" style="12" customWidth="1"/>
    <col min="4" max="4" width="3.75" style="12" customWidth="1"/>
    <col min="5" max="5" width="5.875" style="12" customWidth="1"/>
    <col min="6" max="9" width="9.375" style="12" customWidth="1"/>
    <col min="10" max="10" width="3.25" style="34" customWidth="1"/>
    <col min="11" max="11" width="6.75" style="34" customWidth="1"/>
    <col min="12" max="12" width="12.625" style="12" hidden="1" customWidth="1"/>
    <col min="13" max="13" width="8.625" style="35" hidden="1" customWidth="1"/>
    <col min="14" max="14" width="8.5" style="36" hidden="1" customWidth="1"/>
    <col min="15" max="15" width="12.625" style="5" hidden="1" customWidth="1"/>
    <col min="16" max="16" width="12.625" style="12" hidden="1" customWidth="1"/>
    <col min="17" max="22" width="12.625" style="12" customWidth="1"/>
    <col min="23" max="16384" width="12.625" style="12"/>
  </cols>
  <sheetData>
    <row r="1" spans="1:87" s="5" customFormat="1" ht="15" hidden="1" customHeight="1">
      <c r="A1" s="1"/>
      <c r="B1" s="2"/>
      <c r="C1" s="2"/>
      <c r="D1" s="2"/>
      <c r="E1" s="2"/>
      <c r="F1" s="2"/>
      <c r="G1" s="3"/>
      <c r="H1" s="3"/>
      <c r="I1" s="3"/>
      <c r="J1" s="4"/>
      <c r="K1" s="1"/>
      <c r="M1" s="6"/>
      <c r="N1" s="7"/>
    </row>
    <row r="2" spans="1:87" s="9" customFormat="1" ht="15" hidden="1" customHeight="1">
      <c r="A2" s="8"/>
      <c r="B2" s="8"/>
      <c r="C2" s="8"/>
      <c r="D2" s="8"/>
      <c r="E2" s="8"/>
      <c r="F2" s="8"/>
      <c r="G2" s="8"/>
      <c r="H2" s="8"/>
      <c r="I2" s="8"/>
      <c r="J2" s="8" t="s">
        <v>0</v>
      </c>
      <c r="K2" s="8" t="s">
        <v>0</v>
      </c>
      <c r="M2" s="10" t="s">
        <v>1</v>
      </c>
      <c r="N2" s="11" t="s">
        <v>0</v>
      </c>
    </row>
    <row r="3" spans="1:87" ht="15" hidden="1" customHeight="1">
      <c r="A3" s="12">
        <f>$N$8</f>
        <v>26</v>
      </c>
      <c r="B3" s="13" t="str">
        <f>$N$9</f>
        <v/>
      </c>
      <c r="C3" s="13" t="str">
        <f>$N$10</f>
        <v/>
      </c>
      <c r="D3" s="13" t="str">
        <f>$N$11</f>
        <v/>
      </c>
      <c r="E3" s="13" t="str">
        <f>$N$12</f>
        <v/>
      </c>
      <c r="F3" s="13" t="str">
        <f>$N$13</f>
        <v/>
      </c>
      <c r="G3" s="13" t="str">
        <f>$N$14</f>
        <v/>
      </c>
      <c r="H3" s="13" t="str">
        <f>$N$15</f>
        <v/>
      </c>
      <c r="I3" s="13" t="str">
        <f>$N$16</f>
        <v/>
      </c>
      <c r="J3" s="13" t="str">
        <f>$N$17</f>
        <v/>
      </c>
      <c r="K3" s="13" t="str">
        <f>$N$18</f>
        <v>＊＊＊</v>
      </c>
      <c r="L3" s="13">
        <f>$N$19</f>
        <v>0</v>
      </c>
      <c r="M3" s="13" t="str">
        <f>$N$20</f>
        <v>＊＊＊</v>
      </c>
      <c r="N3" s="13" t="str">
        <f>$N$21</f>
        <v>＊＊＊</v>
      </c>
      <c r="O3" s="13" t="str">
        <f>$N$22</f>
        <v>＊＊＊</v>
      </c>
      <c r="P3" s="13" t="str">
        <f>$N$23</f>
        <v>＊＊＊</v>
      </c>
      <c r="Q3" s="13" t="str">
        <f>$N$24</f>
        <v>＊＊＊</v>
      </c>
      <c r="R3" s="13" t="str">
        <f>$N$25</f>
        <v>＊＊＊</v>
      </c>
      <c r="S3" s="13" t="str">
        <f>$N$26</f>
        <v>＊＊＊</v>
      </c>
      <c r="T3" s="13" t="str">
        <f>$N$27</f>
        <v>＊＊＊＊＊＊</v>
      </c>
      <c r="U3" s="13" t="str">
        <f>$N$28</f>
        <v>＊＊＊</v>
      </c>
      <c r="V3" s="13" t="str">
        <f>$N$29</f>
        <v>＊＊＊</v>
      </c>
      <c r="W3" s="13" t="str">
        <f>$N$30</f>
        <v>＊＊＊</v>
      </c>
      <c r="X3" s="13" t="str">
        <f>$N$31</f>
        <v>＊＊＊</v>
      </c>
      <c r="Y3" s="13" t="str">
        <f>$N$32</f>
        <v>＊＊＊</v>
      </c>
      <c r="Z3" s="13" t="str">
        <f>$N$33</f>
        <v>＊＊＊</v>
      </c>
      <c r="AA3" s="13" t="str">
        <f>$N$34</f>
        <v>＊＊＊</v>
      </c>
      <c r="AB3" s="13" t="str">
        <f>$N$35</f>
        <v>＊＊＊</v>
      </c>
      <c r="AC3" s="13" t="str">
        <f>$N$36</f>
        <v>＊＊＊</v>
      </c>
      <c r="AD3" s="13" t="str">
        <f>$N$37</f>
        <v/>
      </c>
      <c r="AE3" s="13" t="str">
        <f>$N$38</f>
        <v>＊＊＊</v>
      </c>
      <c r="AF3" s="13" t="str">
        <f>$N$39</f>
        <v/>
      </c>
      <c r="AG3" s="13" t="str">
        <f>$N$40</f>
        <v>＊＊＊</v>
      </c>
      <c r="AH3" s="13" t="str">
        <f>$N$41</f>
        <v/>
      </c>
      <c r="AI3" s="13" t="str">
        <f>$N$42</f>
        <v/>
      </c>
      <c r="AJ3" s="13" t="str">
        <f>$N$43</f>
        <v/>
      </c>
      <c r="AK3" s="13" t="str">
        <f>$N$44</f>
        <v/>
      </c>
      <c r="AL3" s="13" t="str">
        <f>$N$45</f>
        <v/>
      </c>
      <c r="AM3" s="13" t="str">
        <f>$N$46</f>
        <v/>
      </c>
      <c r="AN3" s="13" t="str">
        <f>$N$47</f>
        <v/>
      </c>
      <c r="AO3" s="13" t="str">
        <f>$N$48</f>
        <v/>
      </c>
      <c r="AP3" s="13" t="str">
        <f>$N$49</f>
        <v>＊＊＊</v>
      </c>
      <c r="AQ3" s="13" t="str">
        <f>$N$50</f>
        <v>＊＊＊</v>
      </c>
      <c r="AR3" s="13" t="str">
        <f>$N$51</f>
        <v>＊＊＊</v>
      </c>
      <c r="AS3" s="13" t="str">
        <f>$N$52</f>
        <v>＊＊＊</v>
      </c>
      <c r="AT3" s="13" t="str">
        <f>$N$53</f>
        <v>＊＊＊</v>
      </c>
      <c r="AU3" s="13" t="str">
        <f>$N$54</f>
        <v>＊＊＊</v>
      </c>
      <c r="AV3" s="13" t="str">
        <f>$N$55</f>
        <v>＊＊＊</v>
      </c>
      <c r="AW3" s="13" t="str">
        <f>$N$56</f>
        <v/>
      </c>
      <c r="AX3" s="13" t="str">
        <f>$N$57</f>
        <v/>
      </c>
      <c r="AY3" s="13" t="str">
        <f>$N$58</f>
        <v>＊＊＊</v>
      </c>
      <c r="AZ3" s="13" t="str">
        <f>$N$59</f>
        <v>＊＊＊</v>
      </c>
      <c r="BA3" s="13" t="str">
        <f>$N$60</f>
        <v>＊＊＊</v>
      </c>
      <c r="BB3" s="13" t="str">
        <f>$N$61</f>
        <v>＊＊＊</v>
      </c>
      <c r="BC3" s="13" t="str">
        <f>$N$62</f>
        <v/>
      </c>
      <c r="BD3" s="13" t="str">
        <f>$N$63</f>
        <v/>
      </c>
      <c r="BE3" s="13" t="str">
        <f>$N$64</f>
        <v/>
      </c>
      <c r="BF3" s="13" t="str">
        <f>$N$65</f>
        <v/>
      </c>
      <c r="BG3" s="13" t="str">
        <f>$N$66</f>
        <v/>
      </c>
      <c r="BH3" s="13" t="str">
        <f>$N$67</f>
        <v>＊＊＊</v>
      </c>
      <c r="BI3" s="13" t="str">
        <f>$N$68</f>
        <v>＊＊＊</v>
      </c>
      <c r="BJ3" s="13" t="str">
        <f>$N$69</f>
        <v>＊＊＊</v>
      </c>
      <c r="BK3" s="13" t="str">
        <f>$N$70</f>
        <v>＊＊＊</v>
      </c>
      <c r="BL3" s="13" t="str">
        <f>$N$71</f>
        <v>＊＊＊</v>
      </c>
      <c r="BM3" s="13" t="str">
        <f>$N$72</f>
        <v>＊＊＊</v>
      </c>
      <c r="BN3" s="13" t="str">
        <f>$N$73</f>
        <v>＊＊＊</v>
      </c>
      <c r="BO3" s="13" t="str">
        <f>$N$74</f>
        <v>＊＊＊</v>
      </c>
      <c r="BP3" s="13" t="str">
        <f>$N$75</f>
        <v>＊＊＊</v>
      </c>
      <c r="BQ3" s="13" t="str">
        <f>$N$76</f>
        <v>＊＊＊</v>
      </c>
      <c r="BR3" s="13" t="str">
        <f>$N$77</f>
        <v>＊＊＊</v>
      </c>
      <c r="BS3" s="13" t="str">
        <f>$N$78</f>
        <v>＊＊＊</v>
      </c>
      <c r="BT3" s="13" t="str">
        <f>$N$79</f>
        <v>＊＊＊</v>
      </c>
      <c r="BU3" s="13" t="str">
        <f>$N$80</f>
        <v>＊＊＊</v>
      </c>
      <c r="BV3" s="13" t="str">
        <f>$N$81</f>
        <v>＊＊＊</v>
      </c>
      <c r="BW3" s="13" t="str">
        <f>$N$82</f>
        <v>＊＊＊</v>
      </c>
      <c r="BX3" s="13" t="str">
        <f>$N$83</f>
        <v>＊＊＊</v>
      </c>
      <c r="BY3" s="13" t="str">
        <f>$N$84</f>
        <v>＊＊＊</v>
      </c>
      <c r="BZ3" s="13" t="str">
        <f>$N$85</f>
        <v>＊＊＊</v>
      </c>
      <c r="CA3" s="13" t="str">
        <f>$N$86</f>
        <v>＊＊＊</v>
      </c>
      <c r="CB3" s="13" t="str">
        <f>$N$87</f>
        <v>＊＊＊</v>
      </c>
      <c r="CC3" s="13" t="str">
        <f>$N$88</f>
        <v>＊＊＊</v>
      </c>
      <c r="CD3" s="13" t="str">
        <f>$N$89</f>
        <v>＊＊＊</v>
      </c>
      <c r="CE3" s="13" t="str">
        <f>$N$90</f>
        <v>＊＊＊</v>
      </c>
      <c r="CF3" s="13" t="str">
        <f>$N$91</f>
        <v>＊＊＊</v>
      </c>
      <c r="CG3" s="13" t="str">
        <f>$N$92</f>
        <v>＊＊＊</v>
      </c>
      <c r="CH3" s="13" t="str">
        <f>$N$93</f>
        <v>＊＊＊</v>
      </c>
      <c r="CI3" s="13" t="str">
        <f>$N$94</f>
        <v/>
      </c>
    </row>
    <row r="4" spans="1:87" ht="15" hidden="1" customHeight="1">
      <c r="A4" s="14"/>
      <c r="B4" s="15" t="s">
        <v>2</v>
      </c>
      <c r="C4" s="16">
        <v>2024</v>
      </c>
      <c r="D4" s="17" t="s">
        <v>3</v>
      </c>
      <c r="E4" s="18"/>
      <c r="F4" s="19" t="s">
        <v>4</v>
      </c>
      <c r="H4" s="20"/>
      <c r="I4" s="20"/>
      <c r="J4" s="20"/>
      <c r="K4" s="20"/>
      <c r="M4" s="21"/>
      <c r="N4" s="22"/>
    </row>
    <row r="5" spans="1:87" ht="3.75" customHeight="1">
      <c r="A5" s="23"/>
      <c r="B5" s="24"/>
      <c r="C5" s="25"/>
      <c r="D5" s="26"/>
      <c r="E5" s="26"/>
      <c r="F5" s="26"/>
      <c r="G5" s="26"/>
      <c r="H5" s="26"/>
      <c r="I5" s="27"/>
      <c r="J5" s="28"/>
      <c r="K5" s="28"/>
      <c r="M5" s="12"/>
      <c r="N5" s="29"/>
    </row>
    <row r="6" spans="1:87" ht="34.5" customHeight="1">
      <c r="A6" s="30"/>
      <c r="B6" s="31"/>
      <c r="C6" s="32" t="s">
        <v>5</v>
      </c>
      <c r="D6" s="33"/>
      <c r="E6" s="33"/>
      <c r="F6" s="33"/>
      <c r="G6" s="33"/>
      <c r="H6" s="33"/>
      <c r="I6" s="33"/>
      <c r="J6" s="33"/>
    </row>
    <row r="7" spans="1:87" ht="25.5" customHeight="1">
      <c r="B7" s="37"/>
      <c r="C7" s="38" t="s">
        <v>6</v>
      </c>
      <c r="D7" s="12" t="s">
        <v>7</v>
      </c>
      <c r="E7" s="39"/>
      <c r="F7" s="40"/>
      <c r="G7" s="40"/>
      <c r="H7" s="40"/>
      <c r="I7" s="41"/>
      <c r="J7" s="42">
        <v>1</v>
      </c>
      <c r="K7" s="42"/>
      <c r="M7" s="43">
        <v>0</v>
      </c>
      <c r="N7" s="44"/>
    </row>
    <row r="8" spans="1:87" ht="18.75" customHeight="1">
      <c r="B8" s="45"/>
      <c r="C8" s="46" t="str">
        <f>IF(L95&gt;0,L96,"※色つきの箇所はリスト▼から選択し、その他は必要事項をもれなく記入してください")</f>
        <v>※色つきの箇所はリスト▼から選択し、その他は必要事項をもれなく記入してください</v>
      </c>
      <c r="D8" s="47"/>
      <c r="E8" s="47"/>
      <c r="F8" s="47"/>
      <c r="G8" s="47"/>
      <c r="H8" s="47"/>
      <c r="I8" s="47"/>
      <c r="J8" s="47"/>
      <c r="M8" s="48"/>
      <c r="N8" s="36">
        <v>26</v>
      </c>
      <c r="O8" s="49"/>
    </row>
    <row r="9" spans="1:87" ht="19.5" customHeight="1">
      <c r="B9" s="50"/>
      <c r="C9" s="51" t="s">
        <v>8</v>
      </c>
      <c r="D9" s="52" t="s">
        <v>9</v>
      </c>
      <c r="E9" s="53"/>
      <c r="F9" s="54"/>
      <c r="G9" s="55" t="s">
        <v>10</v>
      </c>
      <c r="H9" s="56"/>
      <c r="I9" s="54"/>
      <c r="J9" s="57"/>
      <c r="K9" s="58" t="s">
        <v>11</v>
      </c>
      <c r="L9" s="12">
        <f>IFERROR(FIND(CHAR(10),E9),0)</f>
        <v>0</v>
      </c>
      <c r="M9" s="59" t="s">
        <v>12</v>
      </c>
      <c r="N9" s="60" t="str">
        <f>IF(LEN(E9)&gt;0,E9,"")</f>
        <v/>
      </c>
      <c r="O9" s="49"/>
    </row>
    <row r="10" spans="1:87" ht="19.5" customHeight="1">
      <c r="C10" s="51" t="s">
        <v>13</v>
      </c>
      <c r="D10" s="61"/>
      <c r="E10" s="62" t="s">
        <v>14</v>
      </c>
      <c r="F10" s="63"/>
      <c r="G10" s="64"/>
      <c r="H10" s="65" t="s">
        <v>15</v>
      </c>
      <c r="I10" s="66"/>
      <c r="J10" s="67"/>
      <c r="K10" s="68"/>
      <c r="L10" s="12">
        <f>IFERROR(FIND(CHAR(10),H9),0)</f>
        <v>0</v>
      </c>
      <c r="M10" s="59" t="s">
        <v>16</v>
      </c>
      <c r="N10" s="60" t="str">
        <f>IF(LEN(H9)&gt;0,H9,"")</f>
        <v/>
      </c>
      <c r="O10" s="49"/>
      <c r="S10" s="12" t="str">
        <f>IF(LENB(DBCS(F10))-LENB(ASC(F10))=0,"",1)</f>
        <v/>
      </c>
    </row>
    <row r="11" spans="1:87" ht="19.5" customHeight="1">
      <c r="C11" s="51" t="s">
        <v>17</v>
      </c>
      <c r="D11" s="69"/>
      <c r="E11" s="70"/>
      <c r="F11" s="70"/>
      <c r="G11" s="71" t="str">
        <f>IF(LEN(D11)&gt;0,D11,"")</f>
        <v/>
      </c>
      <c r="H11" s="71"/>
      <c r="I11" s="72"/>
      <c r="J11" s="72"/>
      <c r="K11" s="73">
        <v>5</v>
      </c>
      <c r="L11" s="12">
        <f>IFERROR(FIND(CHAR(10),F10),0)</f>
        <v>0</v>
      </c>
      <c r="M11" s="59" t="s">
        <v>18</v>
      </c>
      <c r="N11" s="60" t="str">
        <f>IF(LEN(F10)&gt;0,F10,"")</f>
        <v/>
      </c>
      <c r="O11" s="49"/>
    </row>
    <row r="12" spans="1:87" ht="19.5" customHeight="1">
      <c r="C12" s="74" t="s">
        <v>19</v>
      </c>
      <c r="D12" s="75"/>
      <c r="E12" s="76"/>
      <c r="F12" s="76"/>
      <c r="G12" s="77"/>
      <c r="H12" s="78"/>
      <c r="I12" s="79"/>
      <c r="J12" s="78"/>
      <c r="K12" s="58">
        <v>7</v>
      </c>
      <c r="L12" s="12">
        <f>IFERROR(FIND(CHAR(10),I10),0)</f>
        <v>0</v>
      </c>
      <c r="M12" s="48" t="s">
        <v>20</v>
      </c>
      <c r="N12" s="60" t="str">
        <f>IF(LEN(I10)&gt;0,I10,"")</f>
        <v/>
      </c>
      <c r="O12" s="49"/>
    </row>
    <row r="13" spans="1:87" ht="19.5" customHeight="1">
      <c r="C13" s="51" t="s">
        <v>21</v>
      </c>
      <c r="D13" s="80"/>
      <c r="E13" s="76"/>
      <c r="F13" s="76"/>
      <c r="G13" s="76"/>
      <c r="H13" s="76"/>
      <c r="I13" s="76"/>
      <c r="J13" s="76"/>
      <c r="K13" s="81"/>
      <c r="L13" s="12">
        <f>IFERROR(FIND(CHAR(10),D13),0)</f>
        <v>0</v>
      </c>
      <c r="M13" s="59" t="s">
        <v>22</v>
      </c>
      <c r="N13" s="82" t="str">
        <f>IF(LEN(D11)&gt;0,D11,"")</f>
        <v/>
      </c>
      <c r="O13" s="49"/>
    </row>
    <row r="14" spans="1:87" ht="19.5" customHeight="1">
      <c r="C14" s="51" t="s">
        <v>23</v>
      </c>
      <c r="D14" s="80"/>
      <c r="E14" s="83"/>
      <c r="F14" s="83"/>
      <c r="G14" s="83"/>
      <c r="H14" s="83"/>
      <c r="I14" s="83"/>
      <c r="J14" s="83"/>
      <c r="K14" s="81"/>
      <c r="L14" s="12">
        <f t="shared" ref="L14:L17" si="0">IFERROR(FIND(CHAR(10),D14),0)</f>
        <v>0</v>
      </c>
      <c r="M14" s="59" t="s">
        <v>24</v>
      </c>
      <c r="N14" s="84" t="str">
        <f>IF(LEN(D12)&gt;0,D12,"")</f>
        <v/>
      </c>
      <c r="O14" s="49"/>
    </row>
    <row r="15" spans="1:87" ht="19.5" customHeight="1">
      <c r="C15" s="51" t="s">
        <v>25</v>
      </c>
      <c r="D15" s="80"/>
      <c r="E15" s="83"/>
      <c r="F15" s="83"/>
      <c r="G15" s="83"/>
      <c r="H15" s="83"/>
      <c r="I15" s="83"/>
      <c r="J15" s="83"/>
      <c r="K15" s="81"/>
      <c r="L15" s="12">
        <f t="shared" si="0"/>
        <v>0</v>
      </c>
      <c r="M15" s="59" t="s">
        <v>26</v>
      </c>
      <c r="N15" s="60" t="str">
        <f>IF(LEN(D13)&gt;0,D13,"")</f>
        <v/>
      </c>
      <c r="O15" s="49"/>
    </row>
    <row r="16" spans="1:87" ht="19.5" hidden="1" customHeight="1">
      <c r="C16" s="74" t="s">
        <v>27</v>
      </c>
      <c r="D16" s="85"/>
      <c r="E16" s="86"/>
      <c r="F16" s="86"/>
      <c r="G16" s="87" t="s">
        <v>28</v>
      </c>
      <c r="H16" s="88" t="s">
        <v>29</v>
      </c>
      <c r="I16" s="87" t="s">
        <v>28</v>
      </c>
      <c r="J16" s="89" t="s">
        <v>30</v>
      </c>
      <c r="K16" s="90"/>
      <c r="M16" s="48" t="s">
        <v>23</v>
      </c>
      <c r="N16" s="60" t="str">
        <f t="shared" ref="N16:N17" si="1">IF(LEN(D14)&gt;0,D14,"")</f>
        <v/>
      </c>
      <c r="O16" s="49"/>
    </row>
    <row r="17" spans="2:18" ht="40.5" hidden="1" customHeight="1">
      <c r="B17" s="91" t="s">
        <v>31</v>
      </c>
      <c r="C17" s="92" t="s">
        <v>32</v>
      </c>
      <c r="D17" s="93" t="s">
        <v>33</v>
      </c>
      <c r="E17" s="94"/>
      <c r="F17" s="94"/>
      <c r="G17" s="94"/>
      <c r="H17" s="94"/>
      <c r="I17" s="94"/>
      <c r="J17" s="94"/>
      <c r="K17" s="58"/>
      <c r="L17" s="12">
        <f t="shared" si="0"/>
        <v>0</v>
      </c>
      <c r="M17" s="48" t="s">
        <v>25</v>
      </c>
      <c r="N17" s="60" t="str">
        <f t="shared" si="1"/>
        <v/>
      </c>
      <c r="O17" s="95"/>
      <c r="P17" s="5"/>
      <c r="Q17" s="5"/>
      <c r="R17" s="96"/>
    </row>
    <row r="18" spans="2:18" ht="19.5" hidden="1" customHeight="1">
      <c r="B18" s="91" t="s">
        <v>31</v>
      </c>
      <c r="C18" s="97" t="s">
        <v>34</v>
      </c>
      <c r="D18" s="98" t="s">
        <v>33</v>
      </c>
      <c r="E18" s="99"/>
      <c r="F18" s="100"/>
      <c r="G18" s="101"/>
      <c r="H18" s="102"/>
      <c r="I18" s="103"/>
      <c r="J18" s="104" t="b">
        <v>1</v>
      </c>
      <c r="K18" s="105"/>
      <c r="L18" s="106"/>
      <c r="M18" s="48" t="s">
        <v>35</v>
      </c>
      <c r="N18" s="107" t="str">
        <f>IF(LEN(G16)&gt;0,G16,"")</f>
        <v>＊＊＊</v>
      </c>
      <c r="O18" s="95"/>
      <c r="P18" s="5"/>
      <c r="Q18" s="5"/>
      <c r="R18" s="96"/>
    </row>
    <row r="19" spans="2:18" ht="19.5" hidden="1" customHeight="1">
      <c r="B19" s="91" t="s">
        <v>31</v>
      </c>
      <c r="C19" s="97" t="s">
        <v>36</v>
      </c>
      <c r="D19" s="108" t="s">
        <v>33</v>
      </c>
      <c r="E19" s="109"/>
      <c r="F19" s="110"/>
      <c r="G19" s="111"/>
      <c r="H19" s="112"/>
      <c r="I19" s="113"/>
      <c r="J19" s="114" t="b">
        <v>1</v>
      </c>
      <c r="K19" s="73"/>
      <c r="L19" s="106"/>
      <c r="M19" s="59" t="s">
        <v>37</v>
      </c>
      <c r="N19" s="107">
        <f>IF(LEN(I16)&gt;0,I6,"")</f>
        <v>0</v>
      </c>
      <c r="O19" s="95"/>
      <c r="P19" s="5"/>
      <c r="Q19" s="5"/>
      <c r="R19" s="96"/>
    </row>
    <row r="20" spans="2:18" ht="19.5" hidden="1" customHeight="1">
      <c r="B20" s="91" t="s">
        <v>31</v>
      </c>
      <c r="C20" s="97" t="s">
        <v>38</v>
      </c>
      <c r="D20" s="115" t="s">
        <v>33</v>
      </c>
      <c r="E20" s="116"/>
      <c r="F20" s="116"/>
      <c r="G20" s="117" t="str">
        <f>IF(LEN(D20)&gt;0,D20,"")</f>
        <v>＊＊＊</v>
      </c>
      <c r="H20" s="117"/>
      <c r="I20" s="79"/>
      <c r="J20" s="79"/>
      <c r="K20" s="58">
        <v>5</v>
      </c>
      <c r="L20" s="12">
        <f t="shared" ref="L20" si="2">IFERROR(FIND(CHAR(10),D20),0)</f>
        <v>0</v>
      </c>
      <c r="M20" s="118" t="s">
        <v>32</v>
      </c>
      <c r="N20" s="119" t="str">
        <f>IF(LEN(D17)&gt;0,D17,"")</f>
        <v>＊＊＊</v>
      </c>
      <c r="O20" s="49"/>
    </row>
    <row r="21" spans="2:18" ht="19.5" hidden="1" customHeight="1">
      <c r="B21" s="91" t="s">
        <v>31</v>
      </c>
      <c r="C21" s="97" t="s">
        <v>39</v>
      </c>
      <c r="D21" s="120" t="s">
        <v>33</v>
      </c>
      <c r="E21" s="76"/>
      <c r="F21" s="121"/>
      <c r="G21" s="122"/>
      <c r="H21" s="123"/>
      <c r="I21" s="124"/>
      <c r="J21" s="125" t="b">
        <v>1</v>
      </c>
      <c r="K21" s="58"/>
      <c r="L21" s="106"/>
      <c r="M21" s="126" t="s">
        <v>34</v>
      </c>
      <c r="N21" s="127" t="str">
        <f>IF(LEN(D18)&gt;0,D18,"")</f>
        <v>＊＊＊</v>
      </c>
      <c r="O21" s="49"/>
    </row>
    <row r="22" spans="2:18" ht="19.5" hidden="1" customHeight="1">
      <c r="B22" s="91" t="s">
        <v>31</v>
      </c>
      <c r="C22" s="97" t="s">
        <v>40</v>
      </c>
      <c r="D22" s="128" t="s">
        <v>33</v>
      </c>
      <c r="E22" s="129"/>
      <c r="F22" s="129"/>
      <c r="G22" s="129"/>
      <c r="H22" s="130"/>
      <c r="I22" s="130"/>
      <c r="J22" s="130"/>
      <c r="K22" s="58"/>
      <c r="L22" s="12">
        <f t="shared" ref="L22:L23" si="3">IFERROR(FIND(CHAR(10),D22),0)</f>
        <v>0</v>
      </c>
      <c r="M22" s="131" t="s">
        <v>36</v>
      </c>
      <c r="N22" s="107" t="str">
        <f t="shared" ref="N22:N25" si="4">IF(LEN(D19)&gt;0,D19,"")</f>
        <v>＊＊＊</v>
      </c>
      <c r="O22" s="49"/>
    </row>
    <row r="23" spans="2:18" ht="19.5" hidden="1" customHeight="1">
      <c r="B23" s="91" t="s">
        <v>31</v>
      </c>
      <c r="C23" s="97" t="s">
        <v>41</v>
      </c>
      <c r="D23" s="128" t="s">
        <v>33</v>
      </c>
      <c r="E23" s="129"/>
      <c r="F23" s="129"/>
      <c r="G23" s="129"/>
      <c r="H23" s="130"/>
      <c r="I23" s="130"/>
      <c r="J23" s="130"/>
      <c r="K23" s="58"/>
      <c r="L23" s="12">
        <f t="shared" si="3"/>
        <v>0</v>
      </c>
      <c r="M23" s="131" t="s">
        <v>38</v>
      </c>
      <c r="N23" s="107" t="str">
        <f t="shared" si="4"/>
        <v>＊＊＊</v>
      </c>
      <c r="O23" s="49"/>
    </row>
    <row r="24" spans="2:18" ht="19.5" hidden="1" customHeight="1">
      <c r="B24" s="91" t="s">
        <v>31</v>
      </c>
      <c r="C24" s="97" t="s">
        <v>42</v>
      </c>
      <c r="D24" s="75" t="s">
        <v>33</v>
      </c>
      <c r="E24" s="76"/>
      <c r="F24" s="76"/>
      <c r="G24" s="76"/>
      <c r="H24" s="132"/>
      <c r="I24" s="132"/>
      <c r="J24" s="132"/>
      <c r="K24" s="90"/>
      <c r="L24" s="106"/>
      <c r="M24" s="131" t="s">
        <v>39</v>
      </c>
      <c r="N24" s="107" t="str">
        <f t="shared" si="4"/>
        <v>＊＊＊</v>
      </c>
      <c r="O24" s="49"/>
    </row>
    <row r="25" spans="2:18" ht="19.5" hidden="1" customHeight="1">
      <c r="B25" s="91" t="s">
        <v>31</v>
      </c>
      <c r="C25" s="97" t="s">
        <v>43</v>
      </c>
      <c r="D25" s="133"/>
      <c r="E25" s="134"/>
      <c r="F25" s="135"/>
      <c r="G25" s="136" t="s">
        <v>33</v>
      </c>
      <c r="H25" s="137" t="s">
        <v>29</v>
      </c>
      <c r="I25" s="136" t="s">
        <v>33</v>
      </c>
      <c r="J25" s="138" t="s">
        <v>30</v>
      </c>
      <c r="K25" s="139"/>
      <c r="L25" s="106"/>
      <c r="M25" s="131" t="s">
        <v>40</v>
      </c>
      <c r="N25" s="107" t="str">
        <f t="shared" si="4"/>
        <v>＊＊＊</v>
      </c>
      <c r="O25" s="49"/>
    </row>
    <row r="26" spans="2:18" ht="19.5" hidden="1" customHeight="1">
      <c r="B26" s="91" t="s">
        <v>31</v>
      </c>
      <c r="C26" s="97" t="s">
        <v>44</v>
      </c>
      <c r="D26" s="115" t="s">
        <v>33</v>
      </c>
      <c r="E26" s="116"/>
      <c r="F26" s="116"/>
      <c r="G26" s="117" t="str">
        <f>IF(LEN(D26)&gt;0,D26,"")</f>
        <v>＊＊＊</v>
      </c>
      <c r="H26" s="117"/>
      <c r="I26" s="79"/>
      <c r="J26" s="79"/>
      <c r="K26" s="58">
        <v>5</v>
      </c>
      <c r="L26" s="106"/>
      <c r="M26" s="131" t="s">
        <v>45</v>
      </c>
      <c r="N26" s="107" t="str">
        <f>IF(LEN(D23)&gt;0,D23,"")</f>
        <v>＊＊＊</v>
      </c>
      <c r="O26" s="49"/>
    </row>
    <row r="27" spans="2:18" ht="19.5" hidden="1" customHeight="1">
      <c r="B27" s="91"/>
      <c r="C27" s="97" t="s">
        <v>46</v>
      </c>
      <c r="D27" s="140"/>
      <c r="E27" s="141" t="s">
        <v>33</v>
      </c>
      <c r="F27" s="141"/>
      <c r="G27" s="141"/>
      <c r="H27" s="142" t="s">
        <v>47</v>
      </c>
      <c r="I27" s="143" t="s">
        <v>28</v>
      </c>
      <c r="J27" s="76"/>
      <c r="K27" s="81"/>
      <c r="L27" s="106"/>
      <c r="M27" s="131" t="s">
        <v>46</v>
      </c>
      <c r="N27" s="107" t="str">
        <f>IF(LEN(E27)&gt;0,E27,"")&amp;IF(LEN(I27)&gt;0,I27,"")</f>
        <v>＊＊＊＊＊＊</v>
      </c>
      <c r="O27" s="49"/>
    </row>
    <row r="28" spans="2:18" ht="19.5" hidden="1" customHeight="1">
      <c r="B28" s="91"/>
      <c r="C28" s="97" t="s">
        <v>48</v>
      </c>
      <c r="D28" s="144"/>
      <c r="E28" s="145"/>
      <c r="F28" s="146"/>
      <c r="G28" s="87" t="s">
        <v>33</v>
      </c>
      <c r="H28" s="88" t="s">
        <v>29</v>
      </c>
      <c r="I28" s="87" t="s">
        <v>33</v>
      </c>
      <c r="J28" s="89" t="s">
        <v>30</v>
      </c>
      <c r="K28" s="90"/>
      <c r="L28" s="106"/>
      <c r="M28" s="131" t="s">
        <v>49</v>
      </c>
      <c r="N28" s="107" t="str">
        <f>IF(LEN(G28)&gt;0,G28,"")</f>
        <v>＊＊＊</v>
      </c>
      <c r="O28" s="49"/>
    </row>
    <row r="29" spans="2:18" ht="19.5" hidden="1" customHeight="1">
      <c r="B29" s="91"/>
      <c r="C29" s="97" t="s">
        <v>50</v>
      </c>
      <c r="D29" s="147" t="s">
        <v>28</v>
      </c>
      <c r="E29" s="148"/>
      <c r="F29" s="148"/>
      <c r="G29" s="148"/>
      <c r="H29" s="130"/>
      <c r="I29" s="130"/>
      <c r="J29" s="130"/>
      <c r="K29" s="58"/>
      <c r="L29" s="12">
        <f t="shared" ref="L29:L30" si="5">IFERROR(FIND(CHAR(10),D29),0)</f>
        <v>0</v>
      </c>
      <c r="M29" s="131" t="s">
        <v>51</v>
      </c>
      <c r="N29" s="107" t="str">
        <f>IF(LEN(I28)&gt;0,I28,"")</f>
        <v>＊＊＊</v>
      </c>
      <c r="O29" s="49"/>
    </row>
    <row r="30" spans="2:18" ht="19.5" hidden="1" customHeight="1">
      <c r="B30" s="91"/>
      <c r="C30" s="97" t="s">
        <v>52</v>
      </c>
      <c r="D30" s="147" t="s">
        <v>28</v>
      </c>
      <c r="E30" s="148"/>
      <c r="F30" s="148"/>
      <c r="G30" s="148"/>
      <c r="H30" s="130"/>
      <c r="I30" s="130"/>
      <c r="J30" s="130"/>
      <c r="K30" s="58"/>
      <c r="L30" s="12">
        <f t="shared" si="5"/>
        <v>0</v>
      </c>
      <c r="M30" s="131" t="s">
        <v>50</v>
      </c>
      <c r="N30" s="107" t="str">
        <f>IF(LEN(D29)&gt;0,D29,"")</f>
        <v>＊＊＊</v>
      </c>
      <c r="O30" s="49"/>
    </row>
    <row r="31" spans="2:18" ht="19.5" hidden="1" customHeight="1">
      <c r="B31" s="91" t="s">
        <v>31</v>
      </c>
      <c r="C31" s="74" t="s">
        <v>53</v>
      </c>
      <c r="D31" s="149"/>
      <c r="E31" s="150" t="s">
        <v>33</v>
      </c>
      <c r="F31" s="151"/>
      <c r="G31" s="152" t="s">
        <v>33</v>
      </c>
      <c r="H31" s="153" t="s">
        <v>29</v>
      </c>
      <c r="I31" s="152"/>
      <c r="J31" s="138" t="s">
        <v>30</v>
      </c>
      <c r="K31" s="139"/>
      <c r="L31" s="106"/>
      <c r="M31" s="131" t="s">
        <v>54</v>
      </c>
      <c r="N31" s="107" t="str">
        <f>IF(LEN(D30)&gt;0,D30,"")</f>
        <v>＊＊＊</v>
      </c>
      <c r="O31" s="49"/>
    </row>
    <row r="32" spans="2:18" ht="19.5" hidden="1" customHeight="1">
      <c r="B32" s="91" t="s">
        <v>31</v>
      </c>
      <c r="C32" s="74" t="s">
        <v>55</v>
      </c>
      <c r="D32" s="154"/>
      <c r="E32" s="155" t="s">
        <v>33</v>
      </c>
      <c r="F32" s="156"/>
      <c r="G32" s="157" t="s">
        <v>33</v>
      </c>
      <c r="H32" s="158" t="s">
        <v>29</v>
      </c>
      <c r="I32" s="157"/>
      <c r="J32" s="89" t="s">
        <v>30</v>
      </c>
      <c r="K32" s="90"/>
      <c r="L32" s="106"/>
      <c r="M32" s="131" t="s">
        <v>42</v>
      </c>
      <c r="N32" s="107" t="str">
        <f>IF(LEN(D24)&gt;0,D24,"")</f>
        <v>＊＊＊</v>
      </c>
      <c r="O32" s="49"/>
    </row>
    <row r="33" spans="1:15" ht="19.5" hidden="1" customHeight="1">
      <c r="B33" s="91" t="s">
        <v>31</v>
      </c>
      <c r="C33" s="159" t="s">
        <v>56</v>
      </c>
      <c r="D33" s="160" t="s">
        <v>33</v>
      </c>
      <c r="E33" s="161"/>
      <c r="F33" s="161"/>
      <c r="G33" s="161"/>
      <c r="H33" s="161"/>
      <c r="I33" s="161"/>
      <c r="J33" s="161"/>
      <c r="K33" s="162"/>
      <c r="L33" s="106"/>
      <c r="M33" s="131" t="s">
        <v>43</v>
      </c>
      <c r="N33" s="107" t="str">
        <f>IF(LEN(G25)&gt;0,G25,"")</f>
        <v>＊＊＊</v>
      </c>
      <c r="O33" s="49"/>
    </row>
    <row r="34" spans="1:15" ht="19.5" customHeight="1">
      <c r="C34" s="163" t="s">
        <v>57</v>
      </c>
      <c r="D34" s="164"/>
      <c r="E34" s="165"/>
      <c r="F34" s="165"/>
      <c r="G34" s="165"/>
      <c r="H34" s="165"/>
      <c r="I34" s="165"/>
      <c r="J34" s="165"/>
      <c r="L34" s="106"/>
      <c r="M34" s="131" t="s">
        <v>58</v>
      </c>
      <c r="N34" s="107" t="str">
        <f>IF(LEN(I25)&gt;0,I25,"")</f>
        <v>＊＊＊</v>
      </c>
      <c r="O34" s="49"/>
    </row>
    <row r="35" spans="1:15" ht="19.5" customHeight="1">
      <c r="B35" s="12" t="s">
        <v>59</v>
      </c>
      <c r="C35" s="166" t="s">
        <v>60</v>
      </c>
      <c r="D35" s="167"/>
      <c r="E35" s="168"/>
      <c r="F35" s="169"/>
      <c r="G35" s="169"/>
      <c r="H35" s="169"/>
      <c r="I35" s="169"/>
      <c r="J35" s="169"/>
      <c r="K35" s="170"/>
      <c r="L35" s="106"/>
      <c r="M35" s="131" t="s">
        <v>44</v>
      </c>
      <c r="N35" s="171" t="str">
        <f>IF(LEN(D26)&gt;0,D26,"")</f>
        <v>＊＊＊</v>
      </c>
      <c r="O35" s="49"/>
    </row>
    <row r="36" spans="1:15" ht="19.5" customHeight="1">
      <c r="B36" s="12" t="s">
        <v>59</v>
      </c>
      <c r="C36" s="172" t="s">
        <v>61</v>
      </c>
      <c r="D36" s="173"/>
      <c r="E36" s="174"/>
      <c r="F36" s="174"/>
      <c r="G36" s="174"/>
      <c r="H36" s="174"/>
      <c r="I36" s="175" t="s">
        <v>62</v>
      </c>
      <c r="J36" s="176"/>
      <c r="K36" s="177" t="str">
        <f>IF(J36=1,"自宅",IF(J36=2,"勤務先",""))</f>
        <v/>
      </c>
      <c r="L36" s="12">
        <f t="shared" ref="L36:L37" si="6">IFERROR(FIND(CHAR(10),D36),0)</f>
        <v>0</v>
      </c>
      <c r="M36" s="131" t="s">
        <v>53</v>
      </c>
      <c r="N36" s="107" t="str">
        <f>IF(LEN(G31)&gt;0,G31,"")</f>
        <v>＊＊＊</v>
      </c>
      <c r="O36" s="49"/>
    </row>
    <row r="37" spans="1:15" ht="19.5" customHeight="1">
      <c r="B37" s="12" t="s">
        <v>59</v>
      </c>
      <c r="C37" s="178"/>
      <c r="D37" s="179"/>
      <c r="E37" s="180"/>
      <c r="F37" s="180"/>
      <c r="G37" s="180"/>
      <c r="H37" s="180"/>
      <c r="I37" s="175"/>
      <c r="J37" s="175"/>
      <c r="K37" s="170"/>
      <c r="L37" s="12">
        <f t="shared" si="6"/>
        <v>0</v>
      </c>
      <c r="M37" s="131" t="s">
        <v>63</v>
      </c>
      <c r="N37" s="107" t="str">
        <f>IF(LEN(I31)&gt;0,I31,"")</f>
        <v/>
      </c>
      <c r="O37" s="49"/>
    </row>
    <row r="38" spans="1:15" ht="19.5" customHeight="1">
      <c r="B38" s="12" t="s">
        <v>59</v>
      </c>
      <c r="C38" s="181" t="s">
        <v>64</v>
      </c>
      <c r="D38" s="182"/>
      <c r="E38" s="168"/>
      <c r="F38" s="168"/>
      <c r="G38" s="183"/>
      <c r="H38" s="183"/>
      <c r="I38" s="175" t="s">
        <v>65</v>
      </c>
      <c r="J38" s="176"/>
      <c r="K38" s="177" t="str">
        <f>IF(J38=1,"自宅",IF(J38=2,"勤務先",""))</f>
        <v/>
      </c>
      <c r="L38" s="106"/>
      <c r="M38" s="131" t="s">
        <v>55</v>
      </c>
      <c r="N38" s="107" t="str">
        <f>IF(LEN(G32)&gt;0,G32,"")</f>
        <v>＊＊＊</v>
      </c>
      <c r="O38" s="49"/>
    </row>
    <row r="39" spans="1:15" ht="19.5" customHeight="1">
      <c r="B39" s="12" t="s">
        <v>59</v>
      </c>
      <c r="C39" s="181" t="s">
        <v>66</v>
      </c>
      <c r="D39" s="184"/>
      <c r="E39" s="185"/>
      <c r="F39" s="185"/>
      <c r="G39" s="185"/>
      <c r="H39" s="185"/>
      <c r="I39" s="175" t="s">
        <v>65</v>
      </c>
      <c r="J39" s="176"/>
      <c r="K39" s="177" t="str">
        <f>IF(J39=1,"自宅",IF(J39=2,"勤務先",""))</f>
        <v/>
      </c>
      <c r="L39" s="106"/>
      <c r="M39" s="131" t="s">
        <v>67</v>
      </c>
      <c r="N39" s="107" t="str">
        <f>IF(LEN(I32)&gt;0,I32,"")</f>
        <v/>
      </c>
      <c r="O39" s="49"/>
    </row>
    <row r="40" spans="1:15" ht="19.5" customHeight="1">
      <c r="C40" s="186" t="s">
        <v>68</v>
      </c>
      <c r="D40" s="187"/>
      <c r="E40" s="188"/>
      <c r="F40" s="188"/>
      <c r="G40" s="189"/>
      <c r="H40" s="189"/>
      <c r="I40" s="189"/>
      <c r="J40" s="189"/>
      <c r="L40" s="106"/>
      <c r="M40" s="190" t="s">
        <v>56</v>
      </c>
      <c r="N40" s="107" t="str">
        <f>IF(LEN(D33)&gt;0,D33,"")</f>
        <v>＊＊＊</v>
      </c>
      <c r="O40" s="49"/>
    </row>
    <row r="41" spans="1:15" ht="19.5" hidden="1" customHeight="1">
      <c r="B41" s="91" t="s">
        <v>31</v>
      </c>
      <c r="C41" s="191" t="s">
        <v>69</v>
      </c>
      <c r="D41" s="192" t="s">
        <v>33</v>
      </c>
      <c r="E41" s="185"/>
      <c r="F41" s="193"/>
      <c r="G41" s="194"/>
      <c r="H41" s="195"/>
      <c r="I41" s="196"/>
      <c r="J41" s="197" t="b">
        <v>1</v>
      </c>
      <c r="K41" s="58"/>
      <c r="L41" s="106"/>
      <c r="M41" s="166" t="s">
        <v>60</v>
      </c>
      <c r="N41" s="198" t="str">
        <f>IF(LEN(D35)&gt;0,D35,"")</f>
        <v/>
      </c>
      <c r="O41" s="49"/>
    </row>
    <row r="42" spans="1:15" ht="19.5" hidden="1" customHeight="1">
      <c r="B42" s="199" t="s">
        <v>31</v>
      </c>
      <c r="C42" s="191" t="s">
        <v>70</v>
      </c>
      <c r="D42" s="192" t="s">
        <v>33</v>
      </c>
      <c r="E42" s="185"/>
      <c r="F42" s="193"/>
      <c r="G42" s="194"/>
      <c r="H42" s="195"/>
      <c r="I42" s="196"/>
      <c r="J42" s="197" t="b">
        <v>1</v>
      </c>
      <c r="K42" s="58"/>
      <c r="L42" s="106"/>
      <c r="M42" s="181" t="s">
        <v>71</v>
      </c>
      <c r="N42" s="198" t="str">
        <f t="shared" ref="N42" si="7">IF(LEN(D36)&gt;0,D36,"")</f>
        <v/>
      </c>
      <c r="O42" s="49"/>
    </row>
    <row r="43" spans="1:15" ht="19.5" hidden="1" customHeight="1">
      <c r="B43" s="199" t="s">
        <v>31</v>
      </c>
      <c r="C43" s="191" t="s">
        <v>72</v>
      </c>
      <c r="D43" s="192" t="s">
        <v>33</v>
      </c>
      <c r="E43" s="185"/>
      <c r="F43" s="193"/>
      <c r="G43" s="194"/>
      <c r="H43" s="195"/>
      <c r="I43" s="196"/>
      <c r="J43" s="197" t="b">
        <v>1</v>
      </c>
      <c r="K43" s="58"/>
      <c r="L43" s="106"/>
      <c r="M43" s="181" t="s">
        <v>73</v>
      </c>
      <c r="N43" s="198" t="str">
        <f>IF(LEN(J36)&gt;0,J36,"")</f>
        <v/>
      </c>
      <c r="O43" s="49"/>
    </row>
    <row r="44" spans="1:15" ht="19.5" hidden="1" customHeight="1">
      <c r="B44" s="199" t="s">
        <v>31</v>
      </c>
      <c r="C44" s="191" t="s">
        <v>74</v>
      </c>
      <c r="D44" s="200"/>
      <c r="E44" s="201" t="s">
        <v>75</v>
      </c>
      <c r="F44" s="202" t="s">
        <v>33</v>
      </c>
      <c r="G44" s="203" t="s">
        <v>76</v>
      </c>
      <c r="H44" s="202" t="s">
        <v>33</v>
      </c>
      <c r="I44" s="204" t="s">
        <v>77</v>
      </c>
      <c r="J44" s="205" t="s">
        <v>33</v>
      </c>
      <c r="K44" s="206"/>
      <c r="L44" s="106"/>
      <c r="M44" s="181" t="s">
        <v>71</v>
      </c>
      <c r="N44" s="198" t="str">
        <f>IF(LEN(D37)&gt;0,D37,"")</f>
        <v/>
      </c>
      <c r="O44" s="49"/>
    </row>
    <row r="45" spans="1:15" ht="19.5" hidden="1" customHeight="1">
      <c r="B45" s="199" t="s">
        <v>31</v>
      </c>
      <c r="C45" s="191" t="s">
        <v>78</v>
      </c>
      <c r="D45" s="207" t="s">
        <v>33</v>
      </c>
      <c r="E45" s="109"/>
      <c r="F45" s="110"/>
      <c r="G45" s="111"/>
      <c r="H45" s="112"/>
      <c r="I45" s="113"/>
      <c r="J45" s="114" t="b">
        <v>1</v>
      </c>
      <c r="K45" s="73"/>
      <c r="L45" s="106"/>
      <c r="M45" s="181" t="s">
        <v>64</v>
      </c>
      <c r="N45" s="198" t="str">
        <f>IF(LEN(D38)&gt;0,D38,"")</f>
        <v/>
      </c>
      <c r="O45" s="49"/>
    </row>
    <row r="46" spans="1:15" ht="54.75" customHeight="1">
      <c r="B46" s="199" t="s">
        <v>79</v>
      </c>
      <c r="C46" s="208" t="s">
        <v>80</v>
      </c>
      <c r="D46" s="209"/>
      <c r="E46" s="210" t="s">
        <v>81</v>
      </c>
      <c r="F46" s="202"/>
      <c r="G46" s="211" t="s">
        <v>82</v>
      </c>
      <c r="H46" s="202"/>
      <c r="I46" s="212" t="str">
        <f>IF(LEN(F46&amp;H46)&gt;1,"","　※ 必ず入力して"&amp;CHAR(10)&amp;"　　ください")</f>
        <v>　※ 必ず入力して
　　ください</v>
      </c>
      <c r="J46" s="213"/>
      <c r="K46" s="214"/>
      <c r="M46" s="181" t="s">
        <v>83</v>
      </c>
      <c r="N46" s="198" t="str">
        <f>IF(LEN(J38)&gt;0,J38,"")</f>
        <v/>
      </c>
      <c r="O46" s="49"/>
    </row>
    <row r="47" spans="1:15" ht="36.75" hidden="1" customHeight="1">
      <c r="A47" s="34" t="s">
        <v>28</v>
      </c>
      <c r="B47" s="199" t="s">
        <v>31</v>
      </c>
      <c r="C47" s="215" t="s">
        <v>33</v>
      </c>
      <c r="D47" s="216" t="s">
        <v>33</v>
      </c>
      <c r="E47" s="67"/>
      <c r="F47" s="67"/>
      <c r="G47" s="67"/>
      <c r="H47" s="67"/>
      <c r="I47" s="67"/>
      <c r="J47" s="67"/>
      <c r="K47" s="68"/>
      <c r="M47" s="181" t="s">
        <v>66</v>
      </c>
      <c r="N47" s="198" t="str">
        <f>IF(LEN(D39)&gt;0,D39,"")</f>
        <v/>
      </c>
      <c r="O47" s="49"/>
    </row>
    <row r="48" spans="1:15" ht="19.5" hidden="1" customHeight="1">
      <c r="B48" s="199"/>
      <c r="C48" s="131" t="s">
        <v>84</v>
      </c>
      <c r="D48" s="192" t="s">
        <v>33</v>
      </c>
      <c r="E48" s="185"/>
      <c r="F48" s="193"/>
      <c r="G48" s="194"/>
      <c r="H48" s="195"/>
      <c r="I48" s="196"/>
      <c r="J48" s="197" t="b">
        <v>1</v>
      </c>
      <c r="K48" s="58"/>
      <c r="L48" s="106"/>
      <c r="M48" s="181" t="s">
        <v>85</v>
      </c>
      <c r="N48" s="198" t="str">
        <f>IF(LEN(J39)&gt;0,J39,"")</f>
        <v/>
      </c>
      <c r="O48" s="49"/>
    </row>
    <row r="49" spans="1:18" ht="19.5" hidden="1" customHeight="1">
      <c r="B49" s="217"/>
      <c r="C49" s="218" t="s">
        <v>86</v>
      </c>
      <c r="D49" s="219"/>
      <c r="E49" s="220"/>
      <c r="F49" s="221" t="s">
        <v>33</v>
      </c>
      <c r="G49" s="222"/>
      <c r="H49" s="222"/>
      <c r="I49" s="222"/>
      <c r="J49" s="222"/>
      <c r="K49" s="58"/>
      <c r="L49" s="223"/>
      <c r="M49" s="131" t="s">
        <v>69</v>
      </c>
      <c r="N49" s="198" t="str">
        <f>IF(LEN(D41)&gt;0,D41,"")</f>
        <v>＊＊＊</v>
      </c>
      <c r="O49" s="49"/>
    </row>
    <row r="50" spans="1:18" ht="19.5" hidden="1" customHeight="1">
      <c r="B50" s="199" t="s">
        <v>31</v>
      </c>
      <c r="C50" s="131" t="s">
        <v>87</v>
      </c>
      <c r="D50" s="192" t="s">
        <v>33</v>
      </c>
      <c r="E50" s="219"/>
      <c r="F50" s="193"/>
      <c r="G50" s="194"/>
      <c r="H50" s="195"/>
      <c r="I50" s="196"/>
      <c r="J50" s="197" t="b">
        <v>1</v>
      </c>
      <c r="K50" s="224"/>
      <c r="L50" s="223"/>
      <c r="M50" s="131" t="s">
        <v>70</v>
      </c>
      <c r="N50" s="198" t="str">
        <f t="shared" ref="N50:N51" si="8">IF(LEN(D42)&gt;0,D42,"")</f>
        <v>＊＊＊</v>
      </c>
      <c r="O50" s="95"/>
      <c r="P50" s="5"/>
      <c r="Q50" s="5"/>
      <c r="R50" s="96"/>
    </row>
    <row r="51" spans="1:18" ht="19.5" hidden="1" customHeight="1">
      <c r="B51" s="217" t="s">
        <v>59</v>
      </c>
      <c r="C51" s="131" t="s">
        <v>88</v>
      </c>
      <c r="D51" s="225" t="s">
        <v>33</v>
      </c>
      <c r="E51" s="168"/>
      <c r="F51" s="168"/>
      <c r="G51" s="168"/>
      <c r="H51" s="168"/>
      <c r="I51" s="168"/>
      <c r="J51" s="168"/>
      <c r="K51" s="226"/>
      <c r="M51" s="131" t="s">
        <v>72</v>
      </c>
      <c r="N51" s="198" t="str">
        <f t="shared" si="8"/>
        <v>＊＊＊</v>
      </c>
      <c r="O51" s="95"/>
      <c r="P51" s="5"/>
      <c r="Q51" s="5"/>
      <c r="R51" s="96"/>
    </row>
    <row r="52" spans="1:18" ht="19.5" hidden="1" customHeight="1">
      <c r="A52" s="34">
        <v>0</v>
      </c>
      <c r="B52" s="199" t="s">
        <v>31</v>
      </c>
      <c r="C52" s="97" t="s">
        <v>89</v>
      </c>
      <c r="D52" s="192" t="s">
        <v>33</v>
      </c>
      <c r="E52" s="185"/>
      <c r="F52" s="227"/>
      <c r="G52" s="194"/>
      <c r="H52" s="195"/>
      <c r="I52" s="196"/>
      <c r="J52" s="197" t="b">
        <v>1</v>
      </c>
      <c r="K52" s="224"/>
      <c r="M52" s="201" t="s">
        <v>75</v>
      </c>
      <c r="N52" s="198" t="str">
        <f>IF(LEN(F44)&gt;0,F44,"")</f>
        <v>＊＊＊</v>
      </c>
      <c r="O52" s="95"/>
      <c r="P52" s="5"/>
      <c r="Q52" s="5"/>
      <c r="R52" s="96"/>
    </row>
    <row r="53" spans="1:18" ht="19.5" hidden="1" customHeight="1">
      <c r="B53" s="217"/>
      <c r="C53" s="131" t="s">
        <v>90</v>
      </c>
      <c r="D53" s="228" t="s">
        <v>33</v>
      </c>
      <c r="E53" s="229"/>
      <c r="F53" s="229"/>
      <c r="G53" s="229"/>
      <c r="H53" s="229"/>
      <c r="I53" s="229"/>
      <c r="J53" s="229"/>
      <c r="K53" s="206"/>
      <c r="M53" s="203" t="s">
        <v>76</v>
      </c>
      <c r="N53" s="198" t="str">
        <f>IF(LEN(H44)&gt;0,H44,"")</f>
        <v>＊＊＊</v>
      </c>
      <c r="O53" s="95"/>
      <c r="P53" s="5"/>
      <c r="Q53" s="5"/>
      <c r="R53" s="96"/>
    </row>
    <row r="54" spans="1:18" ht="19.5" hidden="1" customHeight="1">
      <c r="B54" s="199" t="s">
        <v>31</v>
      </c>
      <c r="C54" s="191" t="s">
        <v>91</v>
      </c>
      <c r="D54" s="230" t="s">
        <v>33</v>
      </c>
      <c r="E54" s="185"/>
      <c r="F54" s="185"/>
      <c r="G54" s="194"/>
      <c r="H54" s="195"/>
      <c r="I54" s="113"/>
      <c r="J54" s="114" t="b">
        <v>1</v>
      </c>
      <c r="K54" s="73"/>
      <c r="L54" s="223"/>
      <c r="M54" s="204" t="s">
        <v>77</v>
      </c>
      <c r="N54" s="198" t="str">
        <f>IF(LEN(J44)&gt;0,J44,"")</f>
        <v>＊＊＊</v>
      </c>
      <c r="O54" s="95"/>
      <c r="P54" s="5"/>
      <c r="Q54" s="5"/>
      <c r="R54" s="96"/>
    </row>
    <row r="55" spans="1:18" ht="19.5" hidden="1" customHeight="1">
      <c r="B55" s="199" t="s">
        <v>31</v>
      </c>
      <c r="C55" s="191" t="s">
        <v>92</v>
      </c>
      <c r="D55" s="231"/>
      <c r="E55" s="227"/>
      <c r="F55" s="227"/>
      <c r="G55" s="157" t="s">
        <v>33</v>
      </c>
      <c r="H55" s="232" t="s">
        <v>29</v>
      </c>
      <c r="I55" s="87" t="s">
        <v>33</v>
      </c>
      <c r="J55" s="89" t="s">
        <v>93</v>
      </c>
      <c r="K55" s="90"/>
      <c r="L55" s="223"/>
      <c r="M55" s="126" t="s">
        <v>94</v>
      </c>
      <c r="N55" s="198" t="str">
        <f>IF(LEN(D45)&gt;0,D45,"")</f>
        <v>＊＊＊</v>
      </c>
      <c r="O55" s="95"/>
      <c r="P55" s="5"/>
      <c r="Q55" s="5"/>
      <c r="R55" s="96"/>
    </row>
    <row r="56" spans="1:18" ht="19.5" hidden="1" customHeight="1">
      <c r="A56" s="34">
        <v>0</v>
      </c>
      <c r="B56" s="199" t="s">
        <v>31</v>
      </c>
      <c r="C56" s="191" t="s">
        <v>95</v>
      </c>
      <c r="D56" s="228" t="s">
        <v>33</v>
      </c>
      <c r="E56" s="229"/>
      <c r="F56" s="229"/>
      <c r="G56" s="229"/>
      <c r="H56" s="229"/>
      <c r="I56" s="229"/>
      <c r="J56" s="229"/>
      <c r="K56" s="206"/>
      <c r="L56" s="223"/>
      <c r="M56" s="126" t="s">
        <v>96</v>
      </c>
      <c r="N56" s="233" t="str">
        <f>IF(LEN(F46)&gt;0,F46,"")</f>
        <v/>
      </c>
      <c r="O56" s="95"/>
      <c r="P56" s="5"/>
      <c r="Q56" s="5"/>
      <c r="R56" s="96"/>
    </row>
    <row r="57" spans="1:18" ht="19.5" hidden="1" customHeight="1">
      <c r="B57" s="199" t="s">
        <v>31</v>
      </c>
      <c r="C57" s="191" t="s">
        <v>97</v>
      </c>
      <c r="D57" s="230" t="s">
        <v>33</v>
      </c>
      <c r="E57" s="234"/>
      <c r="F57" s="235"/>
      <c r="G57" s="194"/>
      <c r="H57" s="195"/>
      <c r="I57" s="196"/>
      <c r="J57" s="197"/>
      <c r="K57" s="58"/>
      <c r="L57" s="223"/>
      <c r="M57" s="126" t="s">
        <v>98</v>
      </c>
      <c r="N57" s="236" t="str">
        <f>IF(LEN(H46)&gt;0,H46,"")</f>
        <v/>
      </c>
      <c r="O57" s="95"/>
      <c r="P57" s="5"/>
      <c r="Q57" s="5"/>
      <c r="R57" s="96"/>
    </row>
    <row r="58" spans="1:18" ht="19.5" hidden="1" customHeight="1">
      <c r="B58" s="199" t="s">
        <v>31</v>
      </c>
      <c r="C58" s="191" t="s">
        <v>99</v>
      </c>
      <c r="D58" s="228" t="s">
        <v>33</v>
      </c>
      <c r="E58" s="229"/>
      <c r="F58" s="229"/>
      <c r="G58" s="229"/>
      <c r="H58" s="229"/>
      <c r="I58" s="229"/>
      <c r="J58" s="229"/>
      <c r="K58" s="206"/>
      <c r="M58" s="126" t="s">
        <v>100</v>
      </c>
      <c r="N58" s="198" t="str">
        <f>IF(LEN(C47)&gt;0,C47,"")</f>
        <v>＊＊＊</v>
      </c>
      <c r="O58" s="95"/>
      <c r="P58" s="5"/>
      <c r="Q58" s="5"/>
      <c r="R58" s="96"/>
    </row>
    <row r="59" spans="1:18" ht="19.5" hidden="1" customHeight="1">
      <c r="B59" s="199" t="s">
        <v>31</v>
      </c>
      <c r="C59" s="191" t="s">
        <v>101</v>
      </c>
      <c r="D59" s="225" t="s">
        <v>33</v>
      </c>
      <c r="E59" s="168"/>
      <c r="F59" s="168"/>
      <c r="G59" s="168"/>
      <c r="H59" s="168"/>
      <c r="I59" s="168"/>
      <c r="J59" s="168"/>
      <c r="K59" s="226"/>
      <c r="M59" s="126">
        <v>47</v>
      </c>
      <c r="N59" s="107" t="str">
        <f>IF(LEN(D47)&gt;0,D47,"")</f>
        <v>＊＊＊</v>
      </c>
      <c r="O59" s="95"/>
      <c r="P59" s="5"/>
      <c r="Q59" s="5"/>
      <c r="R59" s="96"/>
    </row>
    <row r="60" spans="1:18" ht="34.5" hidden="1" customHeight="1">
      <c r="B60" s="199" t="s">
        <v>31</v>
      </c>
      <c r="C60" s="191" t="s">
        <v>102</v>
      </c>
      <c r="D60" s="225" t="s">
        <v>33</v>
      </c>
      <c r="E60" s="168"/>
      <c r="F60" s="168"/>
      <c r="G60" s="168"/>
      <c r="H60" s="168"/>
      <c r="I60" s="168"/>
      <c r="J60" s="168"/>
      <c r="K60" s="226"/>
      <c r="M60" s="131" t="s">
        <v>84</v>
      </c>
      <c r="N60" s="60" t="str">
        <f>IF(LEN(D48)&gt;0,D48,"")</f>
        <v>＊＊＊</v>
      </c>
      <c r="O60" s="95"/>
      <c r="P60" s="8"/>
      <c r="Q60" s="8"/>
      <c r="R60" s="96"/>
    </row>
    <row r="61" spans="1:18" ht="33" hidden="1" customHeight="1">
      <c r="B61" s="199" t="s">
        <v>31</v>
      </c>
      <c r="C61" s="191" t="s">
        <v>103</v>
      </c>
      <c r="D61" s="237" t="s">
        <v>33</v>
      </c>
      <c r="E61" s="234"/>
      <c r="F61" s="234"/>
      <c r="G61" s="234"/>
      <c r="H61" s="234"/>
      <c r="I61" s="234"/>
      <c r="J61" s="234"/>
      <c r="K61" s="238"/>
      <c r="M61" s="131" t="s">
        <v>104</v>
      </c>
      <c r="N61" s="60" t="str">
        <f>IF(LEN(F49)&gt;0,F49,"")</f>
        <v>＊＊＊</v>
      </c>
      <c r="O61" s="95"/>
      <c r="P61" s="8"/>
      <c r="Q61" s="8"/>
      <c r="R61" s="96"/>
    </row>
    <row r="62" spans="1:18" ht="22.5" hidden="1" customHeight="1">
      <c r="B62" s="199" t="s">
        <v>31</v>
      </c>
      <c r="C62" s="191" t="s">
        <v>105</v>
      </c>
      <c r="D62" s="239" t="s">
        <v>33</v>
      </c>
      <c r="E62" s="168"/>
      <c r="F62" s="240" t="s">
        <v>106</v>
      </c>
      <c r="G62" s="194"/>
      <c r="H62" s="195"/>
      <c r="I62" s="196"/>
      <c r="J62" s="197"/>
      <c r="K62" s="241"/>
      <c r="L62" s="242"/>
      <c r="M62" s="131" t="s">
        <v>87</v>
      </c>
      <c r="N62" s="60" t="str">
        <f t="shared" ref="N62:N65" si="9">IF(LEN(F50)&gt;0,F50,"")</f>
        <v/>
      </c>
      <c r="O62" s="95"/>
      <c r="P62" s="5"/>
      <c r="Q62" s="5"/>
      <c r="R62" s="96"/>
    </row>
    <row r="63" spans="1:18" ht="31.5" hidden="1" customHeight="1">
      <c r="B63" s="199" t="s">
        <v>31</v>
      </c>
      <c r="C63" s="243" t="s">
        <v>107</v>
      </c>
      <c r="D63" s="244" t="s">
        <v>33</v>
      </c>
      <c r="E63" s="245"/>
      <c r="F63" s="245"/>
      <c r="G63" s="245"/>
      <c r="H63" s="245"/>
      <c r="I63" s="245"/>
      <c r="J63" s="245"/>
      <c r="K63" s="162"/>
      <c r="M63" s="131" t="s">
        <v>88</v>
      </c>
      <c r="N63" s="60" t="str">
        <f t="shared" si="9"/>
        <v/>
      </c>
      <c r="O63" s="95"/>
      <c r="P63" s="5"/>
      <c r="Q63" s="5"/>
    </row>
    <row r="64" spans="1:18" ht="22.5" hidden="1" customHeight="1">
      <c r="B64" s="199" t="s">
        <v>31</v>
      </c>
      <c r="C64" s="243" t="s">
        <v>108</v>
      </c>
      <c r="D64" s="246" t="s">
        <v>33</v>
      </c>
      <c r="E64" s="247"/>
      <c r="F64" s="247"/>
      <c r="G64" s="247"/>
      <c r="H64" s="247"/>
      <c r="I64" s="247"/>
      <c r="J64" s="247"/>
      <c r="K64" s="81"/>
      <c r="L64" s="242"/>
      <c r="M64" s="131" t="s">
        <v>90</v>
      </c>
      <c r="N64" s="60" t="str">
        <f t="shared" si="9"/>
        <v/>
      </c>
      <c r="O64" s="95"/>
      <c r="P64" s="8"/>
      <c r="Q64" s="5"/>
    </row>
    <row r="65" spans="2:18" ht="38.25" hidden="1" customHeight="1">
      <c r="B65" s="199" t="s">
        <v>31</v>
      </c>
      <c r="C65" s="248" t="s">
        <v>33</v>
      </c>
      <c r="D65" s="249" t="s">
        <v>33</v>
      </c>
      <c r="E65" s="250"/>
      <c r="F65" s="250"/>
      <c r="G65" s="250"/>
      <c r="H65" s="250"/>
      <c r="I65" s="250"/>
      <c r="J65" s="250"/>
      <c r="K65" s="81"/>
      <c r="L65" s="242"/>
      <c r="M65" s="131" t="s">
        <v>91</v>
      </c>
      <c r="N65" s="60" t="str">
        <f t="shared" si="9"/>
        <v/>
      </c>
      <c r="O65" s="95"/>
      <c r="P65" s="8"/>
      <c r="Q65" s="5"/>
    </row>
    <row r="66" spans="2:18" ht="22.5" hidden="1" customHeight="1">
      <c r="B66" s="199" t="s">
        <v>31</v>
      </c>
      <c r="C66" s="248" t="s">
        <v>33</v>
      </c>
      <c r="D66" s="249" t="s">
        <v>33</v>
      </c>
      <c r="E66" s="250"/>
      <c r="F66" s="250"/>
      <c r="G66" s="250"/>
      <c r="H66" s="250"/>
      <c r="I66" s="250"/>
      <c r="J66" s="250"/>
      <c r="K66" s="81"/>
      <c r="L66" s="242"/>
      <c r="M66" s="131" t="s">
        <v>91</v>
      </c>
      <c r="N66" s="60" t="str">
        <f>IF(LEN(F54)&gt;0,F54,"")</f>
        <v/>
      </c>
      <c r="O66" s="95"/>
      <c r="P66" s="8"/>
      <c r="Q66" s="5"/>
    </row>
    <row r="67" spans="2:18" ht="22.5" hidden="1" customHeight="1">
      <c r="B67" s="199" t="s">
        <v>31</v>
      </c>
      <c r="C67" s="248" t="s">
        <v>33</v>
      </c>
      <c r="D67" s="249" t="s">
        <v>33</v>
      </c>
      <c r="E67" s="250"/>
      <c r="F67" s="250"/>
      <c r="G67" s="250"/>
      <c r="H67" s="250"/>
      <c r="I67" s="250"/>
      <c r="J67" s="250"/>
      <c r="K67" s="81"/>
      <c r="L67" s="251"/>
      <c r="M67" s="97" t="s">
        <v>92</v>
      </c>
      <c r="N67" s="252" t="str">
        <f>IF(LEN(G55)&gt;0,I55,"")</f>
        <v>＊＊＊</v>
      </c>
      <c r="O67" s="95"/>
      <c r="P67" s="8"/>
      <c r="Q67" s="5"/>
    </row>
    <row r="68" spans="2:18" ht="22.5" hidden="1" customHeight="1">
      <c r="B68" s="199"/>
      <c r="C68" s="248" t="s">
        <v>33</v>
      </c>
      <c r="D68" s="249" t="s">
        <v>33</v>
      </c>
      <c r="E68" s="250"/>
      <c r="F68" s="250"/>
      <c r="G68" s="250"/>
      <c r="H68" s="250"/>
      <c r="I68" s="250"/>
      <c r="J68" s="250"/>
      <c r="K68" s="81"/>
      <c r="L68" s="251"/>
      <c r="M68" s="97" t="s">
        <v>92</v>
      </c>
      <c r="N68" s="252" t="str">
        <f>IF(LEN(I55)&gt;0,I55,"")</f>
        <v>＊＊＊</v>
      </c>
      <c r="O68" s="95"/>
      <c r="P68" s="8"/>
      <c r="Q68" s="5"/>
    </row>
    <row r="69" spans="2:18" ht="38.25" hidden="1" customHeight="1">
      <c r="B69" s="199" t="s">
        <v>31</v>
      </c>
      <c r="C69" s="253" t="s">
        <v>109</v>
      </c>
      <c r="D69" s="254" t="s">
        <v>33</v>
      </c>
      <c r="E69" s="255"/>
      <c r="F69" s="255"/>
      <c r="G69" s="255"/>
      <c r="H69" s="255"/>
      <c r="I69" s="255"/>
      <c r="J69" s="255"/>
      <c r="K69" s="68"/>
      <c r="L69" s="251"/>
      <c r="M69" s="131" t="s">
        <v>95</v>
      </c>
      <c r="N69" s="60" t="str">
        <f>IF(LEN(D56)&gt;0,D56,"")</f>
        <v>＊＊＊</v>
      </c>
      <c r="O69" s="95"/>
      <c r="P69" s="8"/>
      <c r="Q69" s="5"/>
    </row>
    <row r="70" spans="2:18" ht="22.5" hidden="1" customHeight="1">
      <c r="B70" s="199" t="s">
        <v>31</v>
      </c>
      <c r="C70" s="256" t="s">
        <v>110</v>
      </c>
      <c r="D70" s="192" t="s">
        <v>33</v>
      </c>
      <c r="E70" s="185"/>
      <c r="F70" s="185"/>
      <c r="G70" s="194"/>
      <c r="H70" s="195"/>
      <c r="I70" s="196"/>
      <c r="J70" s="197" t="b">
        <v>1</v>
      </c>
      <c r="K70" s="257"/>
      <c r="L70" s="251"/>
      <c r="M70" s="131" t="s">
        <v>105</v>
      </c>
      <c r="N70" s="60" t="str">
        <f t="shared" ref="N70:N73" si="10">IF(LEN(D57)&gt;0,D57,"")</f>
        <v>＊＊＊</v>
      </c>
      <c r="O70" s="95"/>
      <c r="P70" s="8"/>
      <c r="Q70" s="5"/>
    </row>
    <row r="71" spans="2:18" ht="22.5" hidden="1" customHeight="1">
      <c r="B71" s="217" t="s">
        <v>111</v>
      </c>
      <c r="C71" s="131" t="s">
        <v>112</v>
      </c>
      <c r="D71" s="225" t="s">
        <v>33</v>
      </c>
      <c r="E71" s="168"/>
      <c r="F71" s="168"/>
      <c r="G71" s="168"/>
      <c r="H71" s="168"/>
      <c r="I71" s="168"/>
      <c r="J71" s="168"/>
      <c r="K71" s="258"/>
      <c r="L71" s="251"/>
      <c r="M71" s="131" t="s">
        <v>99</v>
      </c>
      <c r="N71" s="60" t="str">
        <f t="shared" si="10"/>
        <v>＊＊＊</v>
      </c>
      <c r="O71" s="95"/>
      <c r="P71" s="259"/>
      <c r="Q71" s="259"/>
      <c r="R71" s="260"/>
    </row>
    <row r="72" spans="2:18" ht="22.5" hidden="1" customHeight="1">
      <c r="B72" s="199" t="s">
        <v>31</v>
      </c>
      <c r="C72" s="131" t="s">
        <v>113</v>
      </c>
      <c r="D72" s="230" t="s">
        <v>33</v>
      </c>
      <c r="E72" s="185"/>
      <c r="F72" s="185"/>
      <c r="G72" s="194"/>
      <c r="H72" s="195"/>
      <c r="I72" s="196"/>
      <c r="J72" s="197" t="b">
        <v>1</v>
      </c>
      <c r="K72" s="224"/>
      <c r="L72" s="251"/>
      <c r="M72" s="131" t="s">
        <v>101</v>
      </c>
      <c r="N72" s="60" t="str">
        <f t="shared" si="10"/>
        <v>＊＊＊</v>
      </c>
      <c r="O72" s="95"/>
      <c r="P72" s="8"/>
      <c r="Q72" s="5"/>
    </row>
    <row r="73" spans="2:18" ht="22.5" hidden="1" customHeight="1">
      <c r="B73" s="217" t="s">
        <v>111</v>
      </c>
      <c r="C73" s="131" t="s">
        <v>114</v>
      </c>
      <c r="D73" s="225" t="s">
        <v>33</v>
      </c>
      <c r="E73" s="168"/>
      <c r="F73" s="168"/>
      <c r="G73" s="168"/>
      <c r="H73" s="168"/>
      <c r="I73" s="168"/>
      <c r="J73" s="168"/>
      <c r="K73" s="258"/>
      <c r="L73" s="251"/>
      <c r="M73" s="131" t="s">
        <v>102</v>
      </c>
      <c r="N73" s="60" t="str">
        <f t="shared" si="10"/>
        <v>＊＊＊</v>
      </c>
      <c r="O73" s="95"/>
      <c r="P73" s="8"/>
      <c r="Q73" s="5"/>
    </row>
    <row r="74" spans="2:18" ht="22.5" hidden="1" customHeight="1">
      <c r="B74" s="199" t="s">
        <v>31</v>
      </c>
      <c r="C74" s="261" t="s">
        <v>115</v>
      </c>
      <c r="D74" s="230" t="s">
        <v>33</v>
      </c>
      <c r="E74" s="185"/>
      <c r="F74" s="185"/>
      <c r="G74" s="194"/>
      <c r="H74" s="195"/>
      <c r="I74" s="196"/>
      <c r="J74" s="197" t="b">
        <v>1</v>
      </c>
      <c r="K74" s="170"/>
      <c r="L74" s="251"/>
      <c r="M74" s="131" t="s">
        <v>103</v>
      </c>
      <c r="N74" s="60" t="str">
        <f>IF(LEN(D61)&gt;0,D61,"")</f>
        <v>＊＊＊</v>
      </c>
      <c r="O74" s="95"/>
      <c r="P74" s="8"/>
      <c r="Q74" s="5"/>
    </row>
    <row r="75" spans="2:18" ht="22.5" hidden="1" customHeight="1">
      <c r="B75" s="199" t="s">
        <v>31</v>
      </c>
      <c r="C75" s="261" t="s">
        <v>116</v>
      </c>
      <c r="D75" s="230" t="s">
        <v>33</v>
      </c>
      <c r="E75" s="185"/>
      <c r="F75" s="185"/>
      <c r="G75" s="194"/>
      <c r="H75" s="195"/>
      <c r="I75" s="196"/>
      <c r="J75" s="197" t="b">
        <v>1</v>
      </c>
      <c r="K75" s="170"/>
      <c r="L75" s="251"/>
      <c r="M75" s="131" t="s">
        <v>105</v>
      </c>
      <c r="N75" s="60" t="str">
        <f>IF(LEN(D62)&gt;0,D62,"")</f>
        <v>＊＊＊</v>
      </c>
      <c r="O75" s="95"/>
      <c r="P75" s="8"/>
      <c r="Q75" s="5"/>
    </row>
    <row r="76" spans="2:18" ht="22.5" hidden="1" customHeight="1">
      <c r="B76" s="199" t="s">
        <v>31</v>
      </c>
      <c r="C76" s="261" t="s">
        <v>117</v>
      </c>
      <c r="D76" s="230" t="s">
        <v>33</v>
      </c>
      <c r="E76" s="185"/>
      <c r="F76" s="185"/>
      <c r="G76" s="194"/>
      <c r="H76" s="195"/>
      <c r="I76" s="196"/>
      <c r="J76" s="197" t="b">
        <v>1</v>
      </c>
      <c r="K76" s="170"/>
      <c r="L76" s="251"/>
      <c r="M76" s="262" t="s">
        <v>107</v>
      </c>
      <c r="N76" s="60" t="str">
        <f t="shared" ref="N76:N77" si="11">IF(LEN(D63)&gt;0,D63,"")</f>
        <v>＊＊＊</v>
      </c>
      <c r="O76" s="95"/>
      <c r="P76" s="8"/>
      <c r="Q76" s="5"/>
    </row>
    <row r="77" spans="2:18" ht="34.5" customHeight="1">
      <c r="B77" s="199" t="s">
        <v>79</v>
      </c>
      <c r="C77" s="191" t="s">
        <v>118</v>
      </c>
      <c r="D77" s="263"/>
      <c r="E77" s="264"/>
      <c r="F77" s="264"/>
      <c r="G77" s="264"/>
      <c r="H77" s="264"/>
      <c r="I77" s="264"/>
      <c r="J77" s="264"/>
      <c r="K77" s="258"/>
      <c r="L77" s="34"/>
      <c r="M77" s="262" t="s">
        <v>108</v>
      </c>
      <c r="N77" s="60" t="str">
        <f t="shared" si="11"/>
        <v>＊＊＊</v>
      </c>
      <c r="O77" s="95"/>
      <c r="P77" s="8"/>
      <c r="Q77" s="5"/>
    </row>
    <row r="78" spans="2:18" ht="12.75" customHeight="1">
      <c r="B78" s="265"/>
      <c r="D78" s="266"/>
      <c r="E78" s="267"/>
      <c r="F78" s="267"/>
      <c r="G78" s="267"/>
      <c r="H78" s="267"/>
      <c r="I78" s="267"/>
      <c r="J78" s="12"/>
      <c r="K78" s="268"/>
      <c r="M78" s="269" t="s">
        <v>119</v>
      </c>
      <c r="N78" s="270" t="str">
        <f>IF(LEN(C65)&gt;0,D65,"")</f>
        <v>＊＊＊</v>
      </c>
      <c r="O78" s="49"/>
    </row>
    <row r="79" spans="2:18" ht="12.75" customHeight="1">
      <c r="B79" s="265"/>
      <c r="C79" s="5"/>
      <c r="D79" s="266"/>
      <c r="E79" s="267"/>
      <c r="F79" s="267"/>
      <c r="G79" s="267"/>
      <c r="H79" s="267"/>
      <c r="I79" s="267"/>
      <c r="J79" s="12"/>
      <c r="K79" s="268"/>
      <c r="M79" s="48">
        <v>65</v>
      </c>
      <c r="N79" s="270" t="str">
        <f>IF(LEN(D65)&gt;0,D65,"")</f>
        <v>＊＊＊</v>
      </c>
      <c r="O79" s="49"/>
    </row>
    <row r="80" spans="2:18" ht="12.75" customHeight="1">
      <c r="B80" s="265"/>
      <c r="C80" s="271" t="s">
        <v>120</v>
      </c>
      <c r="D80" s="272"/>
      <c r="E80" s="267"/>
      <c r="F80" s="267"/>
      <c r="G80" s="267"/>
      <c r="H80" s="267"/>
      <c r="I80" s="267"/>
      <c r="J80" s="12"/>
      <c r="K80" s="268"/>
      <c r="M80" s="269" t="s">
        <v>121</v>
      </c>
      <c r="N80" s="270" t="str">
        <f>IF(LEN(C66)&gt;0,D66,"")</f>
        <v>＊＊＊</v>
      </c>
      <c r="O80" s="49"/>
    </row>
    <row r="81" spans="2:15" ht="108" customHeight="1">
      <c r="B81" s="265"/>
      <c r="C81" s="273" t="s">
        <v>122</v>
      </c>
      <c r="D81" s="274"/>
      <c r="E81" s="274"/>
      <c r="F81" s="274"/>
      <c r="G81" s="274"/>
      <c r="H81" s="274"/>
      <c r="I81" s="274"/>
      <c r="J81" s="274"/>
      <c r="K81" s="275"/>
      <c r="M81" s="48">
        <v>66</v>
      </c>
      <c r="N81" s="270" t="str">
        <f>IF(LEN(D66)&gt;0,D66,"")</f>
        <v>＊＊＊</v>
      </c>
      <c r="O81" s="49"/>
    </row>
    <row r="82" spans="2:15" ht="12.75" customHeight="1">
      <c r="B82" s="265"/>
      <c r="D82" s="272"/>
      <c r="E82" s="267"/>
      <c r="F82" s="267"/>
      <c r="G82" s="267"/>
      <c r="H82" s="267"/>
      <c r="I82" s="267"/>
      <c r="J82" s="12"/>
      <c r="K82" s="268"/>
      <c r="M82" s="269" t="s">
        <v>123</v>
      </c>
      <c r="N82" s="270" t="str">
        <f>IF(LEN(C67)&gt;0,D67,"")</f>
        <v>＊＊＊</v>
      </c>
      <c r="O82" s="49"/>
    </row>
    <row r="83" spans="2:15" ht="12.75" customHeight="1">
      <c r="B83" s="265"/>
      <c r="D83" s="272"/>
      <c r="E83" s="267"/>
      <c r="F83" s="267"/>
      <c r="G83" s="267"/>
      <c r="H83" s="267"/>
      <c r="I83" s="267"/>
      <c r="J83" s="12"/>
      <c r="K83" s="268"/>
      <c r="M83" s="48">
        <v>67</v>
      </c>
      <c r="N83" s="270" t="str">
        <f>IF(LEN(D67)&gt;0,D67,"")</f>
        <v>＊＊＊</v>
      </c>
      <c r="O83" s="49"/>
    </row>
    <row r="84" spans="2:15" ht="12.75" customHeight="1">
      <c r="B84" s="265"/>
      <c r="D84" s="272"/>
      <c r="E84" s="267"/>
      <c r="F84" s="267"/>
      <c r="G84" s="267"/>
      <c r="H84" s="267"/>
      <c r="I84" s="267"/>
      <c r="J84" s="12"/>
      <c r="K84" s="268"/>
      <c r="M84" s="269" t="s">
        <v>124</v>
      </c>
      <c r="N84" s="270" t="str">
        <f>IF(LEN(C68)&gt;0,D68,"")</f>
        <v>＊＊＊</v>
      </c>
      <c r="O84" s="49"/>
    </row>
    <row r="85" spans="2:15" ht="12.75" customHeight="1">
      <c r="B85" s="265"/>
      <c r="D85" s="272"/>
      <c r="E85" s="267"/>
      <c r="F85" s="267"/>
      <c r="G85" s="267"/>
      <c r="H85" s="267"/>
      <c r="I85" s="267"/>
      <c r="J85" s="12"/>
      <c r="K85" s="268"/>
      <c r="M85" s="48">
        <v>68</v>
      </c>
      <c r="N85" s="270" t="str">
        <f>IF(LEN(D68)&gt;0,D68,"")</f>
        <v>＊＊＊</v>
      </c>
      <c r="O85" s="49"/>
    </row>
    <row r="86" spans="2:15" ht="12.75" customHeight="1">
      <c r="B86" s="265"/>
      <c r="D86" s="272"/>
      <c r="E86" s="267"/>
      <c r="F86" s="267"/>
      <c r="G86" s="267"/>
      <c r="H86" s="267"/>
      <c r="I86" s="267"/>
      <c r="J86" s="12"/>
      <c r="K86" s="268"/>
      <c r="M86" s="262" t="s">
        <v>109</v>
      </c>
      <c r="N86" s="270" t="str">
        <f>IF(LEN(D69)&gt;0,D69,"")</f>
        <v>＊＊＊</v>
      </c>
      <c r="O86" s="49"/>
    </row>
    <row r="87" spans="2:15" ht="12.75" customHeight="1">
      <c r="B87" s="265"/>
      <c r="D87" s="272"/>
      <c r="E87" s="267"/>
      <c r="F87" s="267"/>
      <c r="G87" s="267"/>
      <c r="H87" s="267"/>
      <c r="I87" s="267"/>
      <c r="J87" s="12"/>
      <c r="K87" s="268"/>
      <c r="M87" s="131" t="s">
        <v>110</v>
      </c>
      <c r="N87" s="276" t="str">
        <f>IF(LEN(D70)&gt;0,D70,"")</f>
        <v>＊＊＊</v>
      </c>
      <c r="O87" s="49"/>
    </row>
    <row r="88" spans="2:15" ht="12.75" customHeight="1">
      <c r="B88" s="265"/>
      <c r="D88" s="272"/>
      <c r="E88" s="267"/>
      <c r="F88" s="267"/>
      <c r="G88" s="267"/>
      <c r="H88" s="267"/>
      <c r="I88" s="267"/>
      <c r="J88" s="12"/>
      <c r="K88" s="268"/>
      <c r="M88" s="131" t="s">
        <v>112</v>
      </c>
      <c r="N88" s="276" t="str">
        <f t="shared" ref="N88:N94" si="12">IF(LEN(D71)&gt;0,D71,"")</f>
        <v>＊＊＊</v>
      </c>
      <c r="O88" s="49"/>
    </row>
    <row r="89" spans="2:15" ht="12.75" customHeight="1">
      <c r="B89" s="265"/>
      <c r="D89" s="272"/>
      <c r="E89" s="267"/>
      <c r="F89" s="267"/>
      <c r="G89" s="267"/>
      <c r="H89" s="267"/>
      <c r="I89" s="267"/>
      <c r="J89" s="12"/>
      <c r="K89" s="268"/>
      <c r="M89" s="131" t="s">
        <v>113</v>
      </c>
      <c r="N89" s="276" t="str">
        <f t="shared" si="12"/>
        <v>＊＊＊</v>
      </c>
      <c r="O89" s="49"/>
    </row>
    <row r="90" spans="2:15" ht="12.75" customHeight="1">
      <c r="B90" s="265"/>
      <c r="D90" s="272"/>
      <c r="E90" s="267"/>
      <c r="F90" s="267"/>
      <c r="G90" s="267"/>
      <c r="H90" s="267"/>
      <c r="I90" s="267"/>
      <c r="J90" s="12"/>
      <c r="K90" s="268"/>
      <c r="M90" s="131" t="s">
        <v>114</v>
      </c>
      <c r="N90" s="276" t="str">
        <f t="shared" si="12"/>
        <v>＊＊＊</v>
      </c>
      <c r="O90" s="49"/>
    </row>
    <row r="91" spans="2:15" ht="12.75" customHeight="1">
      <c r="B91" s="265"/>
      <c r="D91" s="272"/>
      <c r="E91" s="267"/>
      <c r="F91" s="267"/>
      <c r="G91" s="267"/>
      <c r="H91" s="267"/>
      <c r="I91" s="267"/>
      <c r="J91" s="12"/>
      <c r="K91" s="268"/>
      <c r="M91" s="277" t="s">
        <v>115</v>
      </c>
      <c r="N91" s="276" t="str">
        <f t="shared" si="12"/>
        <v>＊＊＊</v>
      </c>
      <c r="O91" s="49"/>
    </row>
    <row r="92" spans="2:15" ht="12.75" customHeight="1">
      <c r="B92" s="265"/>
      <c r="D92" s="272"/>
      <c r="E92" s="267"/>
      <c r="F92" s="267"/>
      <c r="G92" s="267"/>
      <c r="H92" s="267"/>
      <c r="I92" s="267"/>
      <c r="J92" s="12"/>
      <c r="K92" s="268"/>
      <c r="M92" s="277" t="s">
        <v>116</v>
      </c>
      <c r="N92" s="276" t="str">
        <f t="shared" si="12"/>
        <v>＊＊＊</v>
      </c>
      <c r="O92" s="49"/>
    </row>
    <row r="93" spans="2:15" ht="12.75" customHeight="1">
      <c r="B93" s="265"/>
      <c r="D93" s="272"/>
      <c r="E93" s="267"/>
      <c r="F93" s="267"/>
      <c r="G93" s="267"/>
      <c r="H93" s="267"/>
      <c r="I93" s="267"/>
      <c r="J93" s="12"/>
      <c r="K93" s="268"/>
      <c r="M93" s="277" t="s">
        <v>117</v>
      </c>
      <c r="N93" s="276" t="str">
        <f t="shared" si="12"/>
        <v>＊＊＊</v>
      </c>
      <c r="O93" s="49"/>
    </row>
    <row r="94" spans="2:15" ht="12.75" customHeight="1">
      <c r="B94" s="278" t="s">
        <v>125</v>
      </c>
      <c r="D94" s="272"/>
      <c r="E94" s="267"/>
      <c r="F94" s="267"/>
      <c r="G94" s="267"/>
      <c r="H94" s="267"/>
      <c r="I94" s="267"/>
      <c r="J94" s="12"/>
      <c r="K94" s="268"/>
      <c r="M94" s="279" t="s">
        <v>118</v>
      </c>
      <c r="N94" s="276" t="str">
        <f t="shared" si="12"/>
        <v/>
      </c>
      <c r="O94" s="49"/>
    </row>
    <row r="95" spans="2:15" ht="12.75" customHeight="1">
      <c r="B95" s="278" t="s">
        <v>126</v>
      </c>
      <c r="D95" s="272"/>
      <c r="E95" s="267"/>
      <c r="F95" s="267"/>
      <c r="G95" s="267"/>
      <c r="H95" s="267"/>
      <c r="I95" s="267"/>
      <c r="J95" s="12"/>
      <c r="K95" s="268"/>
      <c r="L95" s="12">
        <f>SUM(L9:L94)</f>
        <v>0</v>
      </c>
      <c r="M95" s="48"/>
      <c r="N95" s="29"/>
    </row>
    <row r="96" spans="2:15" ht="12.75" customHeight="1">
      <c r="B96" s="278" t="s">
        <v>127</v>
      </c>
      <c r="D96" s="272"/>
      <c r="E96" s="267"/>
      <c r="F96" s="267"/>
      <c r="G96" s="267"/>
      <c r="H96" s="267"/>
      <c r="I96" s="267"/>
      <c r="J96" s="12"/>
      <c r="K96" s="268"/>
      <c r="L96" s="12" t="str">
        <f>IF(L95&gt;0,IF(L9&gt;0,"姓 ","")&amp;IF(L10&gt;0,"名 ","")&amp;IF(L11&gt;0,"姓かな ","")&amp;IF(L12&gt;0,"名かな ","")&amp;IF(L13&gt;0,"勤務先 ","")&amp;IF(L14&gt;0,"現職種 ","")&amp;IF(L15&gt;0,"現職名（肩書） ","")&amp;"が改行されています。","")</f>
        <v/>
      </c>
      <c r="M96" s="48"/>
      <c r="N96" s="29"/>
    </row>
    <row r="97" spans="2:14" ht="12.75" customHeight="1">
      <c r="B97" s="278" t="s">
        <v>128</v>
      </c>
      <c r="D97" s="272"/>
      <c r="E97" s="267"/>
      <c r="F97" s="267"/>
      <c r="G97" s="267"/>
      <c r="H97" s="267"/>
      <c r="I97" s="267"/>
      <c r="J97" s="12"/>
      <c r="K97" s="268"/>
      <c r="M97" s="48"/>
      <c r="N97" s="29"/>
    </row>
    <row r="98" spans="2:14" ht="12.75" customHeight="1">
      <c r="B98" s="278" t="s">
        <v>129</v>
      </c>
      <c r="D98" s="272"/>
      <c r="E98" s="267"/>
      <c r="F98" s="267"/>
      <c r="G98" s="267"/>
      <c r="H98" s="267"/>
      <c r="I98" s="267"/>
      <c r="J98" s="12"/>
      <c r="K98" s="268"/>
      <c r="M98" s="48"/>
      <c r="N98" s="29"/>
    </row>
    <row r="99" spans="2:14" ht="12.75" customHeight="1">
      <c r="B99" s="278" t="s">
        <v>130</v>
      </c>
      <c r="D99" s="272"/>
      <c r="E99" s="267"/>
      <c r="F99" s="267"/>
      <c r="G99" s="267"/>
      <c r="H99" s="267"/>
      <c r="I99" s="267"/>
      <c r="J99" s="12"/>
      <c r="K99" s="268"/>
      <c r="M99" s="280"/>
      <c r="N99" s="29"/>
    </row>
    <row r="100" spans="2:14" ht="12.75" customHeight="1">
      <c r="B100" s="278" t="s">
        <v>131</v>
      </c>
      <c r="D100" s="272"/>
      <c r="E100" s="267"/>
      <c r="F100" s="267"/>
      <c r="G100" s="267"/>
      <c r="H100" s="267"/>
      <c r="I100" s="267"/>
      <c r="J100" s="12"/>
      <c r="K100" s="268"/>
      <c r="M100" s="280"/>
      <c r="N100" s="29"/>
    </row>
    <row r="101" spans="2:14" ht="12.75" customHeight="1">
      <c r="B101" s="278" t="s">
        <v>132</v>
      </c>
      <c r="D101" s="272"/>
      <c r="E101" s="267"/>
      <c r="F101" s="267"/>
      <c r="G101" s="267"/>
      <c r="H101" s="267"/>
      <c r="I101" s="267"/>
      <c r="J101" s="12"/>
      <c r="K101" s="268"/>
      <c r="M101" s="48"/>
      <c r="N101" s="29"/>
    </row>
    <row r="102" spans="2:14" ht="12.75" customHeight="1">
      <c r="B102" s="278" t="s">
        <v>133</v>
      </c>
      <c r="D102" s="272"/>
      <c r="E102" s="267"/>
      <c r="F102" s="267"/>
      <c r="G102" s="267"/>
      <c r="H102" s="267"/>
      <c r="I102" s="267"/>
      <c r="J102" s="12"/>
      <c r="K102" s="268"/>
      <c r="M102" s="48"/>
      <c r="N102" s="29"/>
    </row>
    <row r="103" spans="2:14" ht="12.75" customHeight="1">
      <c r="B103" s="278" t="s">
        <v>134</v>
      </c>
      <c r="D103" s="272"/>
      <c r="E103" s="267"/>
      <c r="F103" s="267"/>
      <c r="G103" s="267"/>
      <c r="H103" s="267"/>
      <c r="I103" s="267"/>
      <c r="J103" s="12"/>
      <c r="K103" s="268"/>
      <c r="M103" s="48"/>
      <c r="N103" s="29"/>
    </row>
    <row r="104" spans="2:14" ht="12.75" customHeight="1">
      <c r="B104" s="278" t="s">
        <v>135</v>
      </c>
      <c r="D104" s="272"/>
      <c r="E104" s="267"/>
      <c r="F104" s="267"/>
      <c r="G104" s="267"/>
      <c r="H104" s="267"/>
      <c r="I104" s="267"/>
      <c r="J104" s="12"/>
      <c r="K104" s="268"/>
      <c r="M104" s="48"/>
      <c r="N104" s="29"/>
    </row>
    <row r="105" spans="2:14" ht="12.75" customHeight="1">
      <c r="B105" s="278" t="s">
        <v>136</v>
      </c>
      <c r="D105" s="272"/>
      <c r="E105" s="267"/>
      <c r="F105" s="267"/>
      <c r="G105" s="267"/>
      <c r="H105" s="267"/>
      <c r="I105" s="267"/>
      <c r="J105" s="12"/>
      <c r="K105" s="268"/>
      <c r="M105" s="280"/>
      <c r="N105" s="29"/>
    </row>
    <row r="106" spans="2:14" ht="12.75" customHeight="1">
      <c r="B106" s="278" t="s">
        <v>137</v>
      </c>
      <c r="D106" s="272"/>
      <c r="E106" s="267"/>
      <c r="F106" s="267"/>
      <c r="G106" s="267"/>
      <c r="H106" s="267"/>
      <c r="I106" s="267"/>
      <c r="J106" s="12"/>
      <c r="K106" s="268"/>
      <c r="M106" s="280"/>
      <c r="N106" s="29"/>
    </row>
    <row r="107" spans="2:14" ht="12.75" customHeight="1">
      <c r="B107" s="278" t="s">
        <v>138</v>
      </c>
      <c r="D107" s="272"/>
      <c r="E107" s="267"/>
      <c r="F107" s="267"/>
      <c r="G107" s="267"/>
      <c r="H107" s="267"/>
      <c r="I107" s="267"/>
      <c r="J107" s="12"/>
      <c r="K107" s="268"/>
      <c r="M107" s="48"/>
      <c r="N107" s="29"/>
    </row>
    <row r="108" spans="2:14" ht="12.75" customHeight="1">
      <c r="B108" s="278" t="s">
        <v>139</v>
      </c>
      <c r="D108" s="272"/>
      <c r="E108" s="267"/>
      <c r="F108" s="267"/>
      <c r="G108" s="267"/>
      <c r="H108" s="267"/>
      <c r="I108" s="267"/>
      <c r="J108" s="12"/>
      <c r="K108" s="268"/>
      <c r="M108" s="48"/>
      <c r="N108" s="29"/>
    </row>
    <row r="109" spans="2:14" ht="12.75" customHeight="1">
      <c r="B109" s="278" t="s">
        <v>140</v>
      </c>
      <c r="D109" s="272"/>
      <c r="E109" s="267"/>
      <c r="F109" s="267"/>
      <c r="G109" s="267"/>
      <c r="H109" s="267"/>
      <c r="I109" s="267"/>
      <c r="J109" s="12"/>
      <c r="K109" s="268"/>
      <c r="M109" s="48"/>
      <c r="N109" s="29"/>
    </row>
    <row r="110" spans="2:14" ht="12.75" customHeight="1">
      <c r="B110" s="278" t="s">
        <v>141</v>
      </c>
      <c r="D110" s="272"/>
      <c r="E110" s="267"/>
      <c r="F110" s="267"/>
      <c r="G110" s="267"/>
      <c r="H110" s="267"/>
      <c r="I110" s="267"/>
      <c r="J110" s="12"/>
      <c r="K110" s="268"/>
      <c r="M110" s="48"/>
      <c r="N110" s="29"/>
    </row>
    <row r="111" spans="2:14" ht="12.75" customHeight="1">
      <c r="B111" s="278" t="s">
        <v>142</v>
      </c>
      <c r="C111" s="281"/>
      <c r="K111" s="268"/>
      <c r="M111" s="48"/>
      <c r="N111" s="29"/>
    </row>
    <row r="112" spans="2:14" ht="12.75" customHeight="1">
      <c r="B112" s="278" t="s">
        <v>143</v>
      </c>
      <c r="C112" s="282"/>
      <c r="D112" s="283"/>
      <c r="J112" s="12"/>
      <c r="K112" s="268"/>
      <c r="M112" s="48"/>
      <c r="N112" s="29"/>
    </row>
    <row r="113" spans="2:14" ht="12.75" customHeight="1">
      <c r="B113" s="278" t="s">
        <v>144</v>
      </c>
      <c r="D113" s="272"/>
      <c r="E113" s="267"/>
      <c r="F113" s="267"/>
      <c r="G113" s="267"/>
      <c r="H113" s="267"/>
      <c r="I113" s="267"/>
      <c r="J113" s="12"/>
      <c r="K113" s="268"/>
      <c r="M113" s="48"/>
      <c r="N113" s="29"/>
    </row>
    <row r="114" spans="2:14" ht="12.75" customHeight="1">
      <c r="B114" s="278" t="s">
        <v>145</v>
      </c>
      <c r="D114" s="272"/>
      <c r="E114" s="267"/>
      <c r="F114" s="267"/>
      <c r="G114" s="267"/>
      <c r="H114" s="267"/>
      <c r="I114" s="267"/>
      <c r="J114" s="12"/>
      <c r="K114" s="268"/>
      <c r="M114" s="48"/>
      <c r="N114" s="29"/>
    </row>
    <row r="115" spans="2:14" ht="12.75" customHeight="1">
      <c r="B115" s="278" t="s">
        <v>146</v>
      </c>
      <c r="D115" s="272"/>
      <c r="E115" s="267"/>
      <c r="F115" s="267"/>
      <c r="G115" s="267"/>
      <c r="H115" s="267"/>
      <c r="I115" s="267"/>
      <c r="J115" s="12"/>
      <c r="K115" s="268"/>
      <c r="M115" s="48"/>
      <c r="N115" s="29"/>
    </row>
    <row r="116" spans="2:14" ht="12.75" customHeight="1">
      <c r="B116" s="278" t="s">
        <v>147</v>
      </c>
      <c r="D116" s="272"/>
      <c r="E116" s="267"/>
      <c r="F116" s="267"/>
      <c r="G116" s="267"/>
      <c r="H116" s="267"/>
      <c r="I116" s="267"/>
      <c r="J116" s="12"/>
      <c r="K116" s="268"/>
      <c r="M116" s="48"/>
      <c r="N116" s="29"/>
    </row>
    <row r="117" spans="2:14" ht="12.75" customHeight="1">
      <c r="B117" s="278" t="s">
        <v>148</v>
      </c>
      <c r="D117" s="272"/>
      <c r="E117" s="267"/>
      <c r="F117" s="267"/>
      <c r="G117" s="267"/>
      <c r="H117" s="267"/>
      <c r="I117" s="267"/>
      <c r="J117" s="12"/>
      <c r="K117" s="268"/>
      <c r="M117" s="48"/>
      <c r="N117" s="29"/>
    </row>
    <row r="118" spans="2:14" ht="12.75" customHeight="1">
      <c r="B118" s="278" t="s">
        <v>149</v>
      </c>
      <c r="D118" s="272"/>
      <c r="E118" s="267"/>
      <c r="F118" s="267"/>
      <c r="G118" s="267"/>
      <c r="H118" s="267"/>
      <c r="I118" s="267"/>
      <c r="J118" s="12"/>
      <c r="K118" s="268"/>
      <c r="M118" s="48"/>
      <c r="N118" s="29"/>
    </row>
    <row r="119" spans="2:14" ht="12.75" customHeight="1">
      <c r="B119" s="278" t="s">
        <v>150</v>
      </c>
      <c r="D119" s="283"/>
      <c r="J119" s="12"/>
      <c r="K119" s="12"/>
      <c r="M119" s="48"/>
      <c r="N119" s="29"/>
    </row>
    <row r="120" spans="2:14" ht="12.75" customHeight="1">
      <c r="B120" s="278" t="s">
        <v>151</v>
      </c>
      <c r="C120" s="281"/>
      <c r="M120" s="48"/>
      <c r="N120" s="29"/>
    </row>
    <row r="121" spans="2:14" ht="87" customHeight="1">
      <c r="B121" s="278" t="s">
        <v>152</v>
      </c>
      <c r="C121" s="284"/>
      <c r="D121" s="285"/>
      <c r="E121" s="285"/>
      <c r="F121" s="285"/>
      <c r="G121" s="285"/>
      <c r="H121" s="285"/>
      <c r="J121" s="12"/>
      <c r="M121" s="48"/>
      <c r="N121" s="29"/>
    </row>
    <row r="122" spans="2:14">
      <c r="B122" s="278" t="s">
        <v>153</v>
      </c>
      <c r="C122" s="284"/>
      <c r="D122" s="285"/>
      <c r="E122" s="285"/>
      <c r="F122" s="285"/>
      <c r="G122" s="285"/>
      <c r="H122" s="285"/>
      <c r="J122" s="12"/>
      <c r="M122" s="48"/>
      <c r="N122" s="29"/>
    </row>
    <row r="123" spans="2:14">
      <c r="B123" s="278" t="s">
        <v>154</v>
      </c>
      <c r="C123" s="284"/>
      <c r="D123" s="286"/>
      <c r="F123" s="287"/>
      <c r="G123" s="285"/>
      <c r="H123" s="285"/>
      <c r="J123" s="12"/>
      <c r="M123" s="48"/>
      <c r="N123" s="29"/>
    </row>
    <row r="124" spans="2:14">
      <c r="B124" s="278" t="s">
        <v>155</v>
      </c>
      <c r="C124" s="284"/>
      <c r="D124" s="285"/>
      <c r="F124" s="287"/>
      <c r="G124" s="285"/>
      <c r="H124" s="285"/>
      <c r="J124" s="12"/>
      <c r="M124" s="48"/>
      <c r="N124" s="29"/>
    </row>
    <row r="125" spans="2:14">
      <c r="B125" s="278" t="s">
        <v>156</v>
      </c>
      <c r="C125" s="284"/>
      <c r="D125" s="285"/>
      <c r="E125" s="285"/>
      <c r="F125" s="285"/>
      <c r="G125" s="285"/>
      <c r="H125" s="285"/>
      <c r="J125" s="12"/>
      <c r="M125" s="48"/>
      <c r="N125" s="29"/>
    </row>
    <row r="126" spans="2:14" ht="14.25" customHeight="1">
      <c r="B126" s="278" t="s">
        <v>157</v>
      </c>
      <c r="C126" s="281"/>
      <c r="D126" s="288"/>
      <c r="E126" s="288"/>
      <c r="F126" s="288"/>
      <c r="G126" s="289"/>
      <c r="M126" s="48"/>
      <c r="N126" s="29"/>
    </row>
    <row r="127" spans="2:14" ht="14.25" customHeight="1">
      <c r="B127" s="278" t="s">
        <v>158</v>
      </c>
      <c r="C127" s="288"/>
      <c r="D127" s="288"/>
      <c r="E127" s="290"/>
      <c r="I127" s="291"/>
      <c r="M127" s="48"/>
      <c r="N127" s="29"/>
    </row>
    <row r="128" spans="2:14" ht="14.25" customHeight="1">
      <c r="B128" s="278" t="s">
        <v>159</v>
      </c>
      <c r="C128" s="288"/>
      <c r="D128" s="288"/>
      <c r="E128" s="290"/>
      <c r="I128" s="288"/>
      <c r="M128" s="48"/>
      <c r="N128" s="29"/>
    </row>
    <row r="129" spans="2:14" ht="14.25" customHeight="1">
      <c r="B129" s="278" t="s">
        <v>160</v>
      </c>
      <c r="C129" s="281"/>
      <c r="M129" s="48"/>
      <c r="N129" s="29"/>
    </row>
    <row r="130" spans="2:14">
      <c r="B130" s="278" t="s">
        <v>161</v>
      </c>
      <c r="C130" s="281"/>
      <c r="M130" s="48"/>
      <c r="N130" s="29"/>
    </row>
    <row r="131" spans="2:14">
      <c r="B131" s="278" t="s">
        <v>162</v>
      </c>
      <c r="C131" s="281"/>
      <c r="M131" s="48"/>
      <c r="N131" s="29"/>
    </row>
    <row r="132" spans="2:14" ht="12.75" customHeight="1">
      <c r="B132" s="278" t="s">
        <v>163</v>
      </c>
      <c r="C132" s="281"/>
    </row>
    <row r="133" spans="2:14" ht="12.75" customHeight="1">
      <c r="B133" s="278" t="s">
        <v>164</v>
      </c>
      <c r="C133" s="281"/>
      <c r="M133" s="48"/>
      <c r="N133" s="29"/>
    </row>
    <row r="134" spans="2:14" ht="12.75" customHeight="1">
      <c r="B134" s="278" t="s">
        <v>165</v>
      </c>
      <c r="C134" s="281"/>
      <c r="M134" s="48"/>
      <c r="N134" s="29"/>
    </row>
    <row r="135" spans="2:14" ht="12.75" customHeight="1">
      <c r="B135" s="278" t="s">
        <v>166</v>
      </c>
      <c r="C135" s="281"/>
      <c r="M135" s="48"/>
      <c r="N135" s="29"/>
    </row>
    <row r="136" spans="2:14" ht="12.75" customHeight="1">
      <c r="B136" s="278" t="s">
        <v>167</v>
      </c>
      <c r="C136" s="281"/>
      <c r="M136" s="48"/>
      <c r="N136" s="29"/>
    </row>
    <row r="137" spans="2:14" ht="12.75" customHeight="1">
      <c r="B137" s="278" t="s">
        <v>168</v>
      </c>
      <c r="C137" s="281"/>
      <c r="M137" s="48"/>
      <c r="N137" s="29"/>
    </row>
    <row r="138" spans="2:14" ht="12.75" customHeight="1">
      <c r="B138" s="278" t="s">
        <v>169</v>
      </c>
      <c r="C138" s="281"/>
      <c r="M138" s="48"/>
      <c r="N138" s="29"/>
    </row>
    <row r="139" spans="2:14" ht="231.75" customHeight="1">
      <c r="B139" s="278" t="s">
        <v>170</v>
      </c>
      <c r="C139" s="281"/>
      <c r="M139" s="48"/>
      <c r="N139" s="29"/>
    </row>
    <row r="140" spans="2:14" ht="334.5" customHeight="1">
      <c r="B140" s="278" t="s">
        <v>171</v>
      </c>
      <c r="C140" s="281"/>
      <c r="M140" s="48"/>
      <c r="N140" s="29"/>
    </row>
    <row r="141" spans="2:14" ht="334.5" hidden="1" customHeight="1">
      <c r="B141" s="281"/>
      <c r="C141" s="281"/>
    </row>
    <row r="142" spans="2:14" ht="34.5" hidden="1" customHeight="1">
      <c r="C142" s="292" t="s">
        <v>172</v>
      </c>
      <c r="D142" s="292"/>
      <c r="E142" s="293"/>
      <c r="F142" s="293"/>
      <c r="G142" s="293"/>
      <c r="H142" s="293"/>
      <c r="I142" s="293"/>
      <c r="J142" s="293"/>
      <c r="K142" s="294"/>
      <c r="M142" s="48"/>
      <c r="N142" s="295"/>
    </row>
    <row r="143" spans="2:14" ht="25.5" hidden="1" customHeight="1">
      <c r="C143" s="296" t="str">
        <f>IF(LEN(C6)&gt;0,C6&amp;" 推薦状","")</f>
        <v>令和6年度 言語聴覚士研修会①【吃音の臨床（基礎編）】 受講申込書 推薦状</v>
      </c>
      <c r="D143" s="297"/>
      <c r="E143" s="297"/>
      <c r="F143" s="297"/>
      <c r="G143" s="297"/>
      <c r="H143" s="297"/>
      <c r="I143" s="297"/>
      <c r="J143" s="297"/>
      <c r="K143" s="42">
        <v>1</v>
      </c>
      <c r="M143" s="48"/>
      <c r="N143" s="295"/>
    </row>
    <row r="144" spans="2:14" ht="18.75" hidden="1" customHeight="1">
      <c r="C144" s="298"/>
      <c r="D144" s="45"/>
      <c r="E144" s="281"/>
      <c r="F144" s="281"/>
      <c r="G144" s="281"/>
      <c r="H144" s="281"/>
      <c r="I144" s="299"/>
      <c r="J144" s="300"/>
      <c r="K144" s="294"/>
      <c r="M144" s="48"/>
      <c r="N144" s="295"/>
    </row>
    <row r="145" spans="3:14" ht="19.5" hidden="1" customHeight="1">
      <c r="C145" s="181" t="s">
        <v>8</v>
      </c>
      <c r="D145" s="301" t="s">
        <v>9</v>
      </c>
      <c r="E145" s="302" t="str">
        <f>IF(LEN(E9)&gt;0,E9,"")</f>
        <v/>
      </c>
      <c r="F145" s="303"/>
      <c r="G145" s="55" t="s">
        <v>10</v>
      </c>
      <c r="H145" s="302" t="str">
        <f>IF(LEN(H9)&gt;0,H9,"")</f>
        <v/>
      </c>
      <c r="I145" s="303"/>
      <c r="J145" s="304"/>
      <c r="K145" s="34" t="s">
        <v>11</v>
      </c>
      <c r="M145" s="48"/>
      <c r="N145" s="295"/>
    </row>
    <row r="146" spans="3:14" ht="19.5" hidden="1" customHeight="1">
      <c r="C146" s="181" t="s">
        <v>173</v>
      </c>
      <c r="D146" s="301" t="s">
        <v>9</v>
      </c>
      <c r="E146" s="302" t="str">
        <f>IF(LEN(F10)&gt;0,F10,"")</f>
        <v/>
      </c>
      <c r="F146" s="303"/>
      <c r="G146" s="305" t="s">
        <v>10</v>
      </c>
      <c r="H146" s="302" t="str">
        <f>IF(LEN(I10)&gt;0,I10,"")</f>
        <v/>
      </c>
      <c r="I146" s="303"/>
      <c r="J146" s="306"/>
      <c r="K146" s="34" t="s">
        <v>174</v>
      </c>
      <c r="M146" s="48"/>
      <c r="N146" s="295"/>
    </row>
    <row r="147" spans="3:14" ht="19.5" hidden="1" customHeight="1">
      <c r="C147" s="181" t="s">
        <v>17</v>
      </c>
      <c r="D147" s="307" t="str">
        <f>IF(LEN(D11)&gt;0,D11,"")</f>
        <v/>
      </c>
      <c r="E147" s="308"/>
      <c r="F147" s="308"/>
      <c r="G147" s="309" t="str">
        <f>IF(LEN(D147)&gt;0,D147,"")</f>
        <v/>
      </c>
      <c r="H147" s="310"/>
      <c r="I147" s="227"/>
      <c r="J147" s="311"/>
      <c r="K147" s="34">
        <v>5</v>
      </c>
    </row>
    <row r="148" spans="3:14" ht="19.5" hidden="1" customHeight="1">
      <c r="C148" s="181" t="s">
        <v>21</v>
      </c>
      <c r="D148" s="312" t="str">
        <f>IF(LEN(D13)&gt;0,D13,"")</f>
        <v/>
      </c>
      <c r="E148" s="313"/>
      <c r="F148" s="313"/>
      <c r="G148" s="313"/>
      <c r="H148" s="313"/>
      <c r="I148" s="313"/>
      <c r="J148" s="314"/>
      <c r="K148" s="34">
        <v>6</v>
      </c>
    </row>
    <row r="149" spans="3:14" ht="19.5" hidden="1" customHeight="1">
      <c r="C149" s="181" t="s">
        <v>23</v>
      </c>
      <c r="D149" s="312" t="str">
        <f>IF(LEN(D14)&gt;0,D14,"")</f>
        <v/>
      </c>
      <c r="E149" s="313"/>
      <c r="F149" s="313"/>
      <c r="G149" s="313"/>
      <c r="H149" s="313"/>
      <c r="I149" s="313"/>
      <c r="J149" s="314"/>
    </row>
    <row r="150" spans="3:14" ht="19.5" hidden="1" customHeight="1">
      <c r="C150" s="181" t="s">
        <v>25</v>
      </c>
      <c r="D150" s="312" t="str">
        <f>IF(LEN(D15)&gt;0,D15,"")</f>
        <v/>
      </c>
      <c r="E150" s="313"/>
      <c r="F150" s="313"/>
      <c r="G150" s="313"/>
      <c r="H150" s="313"/>
      <c r="I150" s="313"/>
      <c r="J150" s="314"/>
    </row>
    <row r="151" spans="3:14" ht="19.5" hidden="1" customHeight="1">
      <c r="C151" s="166" t="s">
        <v>175</v>
      </c>
      <c r="D151" s="74"/>
      <c r="E151" s="315" t="str">
        <f>IF(LEN(G16)&gt;0,G16,"")</f>
        <v>＊＊＊</v>
      </c>
      <c r="F151" s="316"/>
      <c r="G151" s="169" t="s">
        <v>29</v>
      </c>
      <c r="H151" s="155">
        <f>IF(LEN(I16)&gt;0,I6,"")</f>
        <v>0</v>
      </c>
      <c r="I151" s="317" t="s">
        <v>176</v>
      </c>
      <c r="J151" s="318"/>
    </row>
    <row r="152" spans="3:14" ht="19.5" hidden="1" customHeight="1">
      <c r="C152" s="131" t="str">
        <f>IF(C18="使用","修了証書","-")</f>
        <v>-</v>
      </c>
      <c r="D152" s="319"/>
      <c r="E152" s="320" t="str">
        <f>IF(C18="使用",D18,"")</f>
        <v/>
      </c>
      <c r="F152" s="219"/>
      <c r="G152" s="194"/>
      <c r="H152" s="195"/>
      <c r="I152" s="196"/>
      <c r="J152" s="321" t="b">
        <v>0</v>
      </c>
    </row>
    <row r="153" spans="3:14" ht="19.5" hidden="1" customHeight="1">
      <c r="C153" s="131" t="str">
        <f>IF(C19="使用","参加者情報守秘","-")</f>
        <v>-</v>
      </c>
      <c r="D153" s="319"/>
      <c r="E153" s="320" t="str">
        <f>IF(C19="使用",D19,"")</f>
        <v/>
      </c>
      <c r="F153" s="219"/>
      <c r="G153" s="194"/>
      <c r="H153" s="195"/>
      <c r="I153" s="196"/>
      <c r="J153" s="321" t="b">
        <v>1</v>
      </c>
    </row>
    <row r="154" spans="3:14" ht="19.5" hidden="1" customHeight="1">
      <c r="C154" s="131" t="str">
        <f>IF(C20="使用","15条指定医","-")</f>
        <v>-</v>
      </c>
      <c r="D154" s="97" t="str">
        <f>IF(J154=TRUE,"指定","")</f>
        <v/>
      </c>
      <c r="E154" s="320" t="str">
        <f>IF(C21="使用",D21,"")</f>
        <v/>
      </c>
      <c r="F154" s="219"/>
      <c r="G154" s="322" t="str">
        <f>IF(J154=TRUE,"№","")</f>
        <v/>
      </c>
      <c r="H154" s="323" t="str">
        <f>IF(J154=TRUE,G34,"")</f>
        <v/>
      </c>
      <c r="I154" s="324"/>
      <c r="J154" s="325" t="b">
        <v>0</v>
      </c>
    </row>
    <row r="155" spans="3:14" ht="27.75" hidden="1" customHeight="1">
      <c r="C155" s="326" t="s">
        <v>177</v>
      </c>
      <c r="D155" s="327"/>
      <c r="E155" s="328"/>
      <c r="F155" s="328"/>
      <c r="G155" s="328"/>
      <c r="H155" s="328"/>
      <c r="I155" s="328"/>
      <c r="J155" s="328"/>
    </row>
    <row r="156" spans="3:14" ht="19.5" hidden="1" customHeight="1">
      <c r="C156" s="166" t="s">
        <v>60</v>
      </c>
      <c r="D156" s="329" t="str">
        <f>IF(LEN(D35)&gt;0,D35,"")</f>
        <v/>
      </c>
      <c r="E156" s="330"/>
      <c r="F156" s="330"/>
      <c r="G156" s="330"/>
      <c r="H156" s="330"/>
      <c r="I156" s="330"/>
      <c r="J156" s="331"/>
    </row>
    <row r="157" spans="3:14" ht="37.5" hidden="1" customHeight="1">
      <c r="C157" s="181" t="s">
        <v>71</v>
      </c>
      <c r="D157" s="312" t="str">
        <f>IF(LEN(D36&amp;D37)&gt;0,D36&amp;CHAR(10)&amp;D37,"")</f>
        <v/>
      </c>
      <c r="E157" s="332"/>
      <c r="F157" s="332"/>
      <c r="G157" s="332"/>
      <c r="H157" s="332"/>
      <c r="I157" s="332"/>
      <c r="J157" s="333" t="str">
        <f>IF(J36=2,"自宅",IF(J36=3,"勤務先",""))</f>
        <v/>
      </c>
    </row>
    <row r="158" spans="3:14" ht="19.5" hidden="1" customHeight="1">
      <c r="C158" s="181" t="s">
        <v>64</v>
      </c>
      <c r="D158" s="329" t="str">
        <f>IF(LEN(D38)&gt;0,D38,"")</f>
        <v/>
      </c>
      <c r="E158" s="330"/>
      <c r="F158" s="330"/>
      <c r="G158" s="330"/>
      <c r="H158" s="330"/>
      <c r="I158" s="330"/>
      <c r="J158" s="333" t="str">
        <f>IF(J38=2,"自宅",IF(J38=3,"勤務先",""))</f>
        <v/>
      </c>
    </row>
    <row r="159" spans="3:14" ht="19.5" hidden="1" customHeight="1">
      <c r="C159" s="181" t="s">
        <v>66</v>
      </c>
      <c r="D159" s="334" t="str">
        <f>IF(LEN(D39)&gt;0,D39,"")</f>
        <v/>
      </c>
      <c r="E159" s="330"/>
      <c r="F159" s="330"/>
      <c r="G159" s="330"/>
      <c r="H159" s="330"/>
      <c r="I159" s="330"/>
      <c r="J159" s="333" t="str">
        <f>IF(J39=2,"自宅",IF(J39=3,"勤務先",""))</f>
        <v/>
      </c>
    </row>
    <row r="160" spans="3:14" ht="19.5" hidden="1" customHeight="1">
      <c r="C160" s="186" t="str">
        <f>IF(K160&gt;0,"個別質問項目","")</f>
        <v/>
      </c>
      <c r="D160" s="187"/>
      <c r="E160" s="335"/>
      <c r="F160" s="335"/>
      <c r="G160" s="336"/>
      <c r="H160" s="336"/>
      <c r="I160" s="336"/>
      <c r="J160" s="336"/>
      <c r="K160" s="260"/>
    </row>
    <row r="161" spans="2:15" ht="22.5" hidden="1" customHeight="1">
      <c r="C161" s="131" t="str">
        <f>IF(C33="使用","受講資格","-")</f>
        <v>-</v>
      </c>
      <c r="D161" s="337" t="str">
        <f>IF(LEN(C33)&gt;0,IF(LEN(D33)&gt;0,D33,""),"")</f>
        <v>＊＊＊</v>
      </c>
      <c r="E161" s="330"/>
      <c r="F161" s="330"/>
      <c r="G161" s="330"/>
      <c r="H161" s="330"/>
      <c r="I161" s="330"/>
      <c r="J161" s="338"/>
      <c r="K161" s="339"/>
    </row>
    <row r="162" spans="2:15" ht="39.75" hidden="1" customHeight="1">
      <c r="C162" s="131" t="str">
        <f>IF(C77="使用","備考","-")</f>
        <v>-</v>
      </c>
      <c r="D162" s="337" t="str">
        <f>IF(LEN(C77)&gt;0,IF(LEN(D77)&gt;0,D77,""),"")</f>
        <v/>
      </c>
      <c r="E162" s="330"/>
      <c r="F162" s="330"/>
      <c r="G162" s="330"/>
      <c r="H162" s="330"/>
      <c r="I162" s="330"/>
      <c r="J162" s="338"/>
      <c r="K162" s="340"/>
    </row>
    <row r="163" spans="2:15" ht="21" hidden="1" customHeight="1">
      <c r="C163" s="277" t="s">
        <v>178</v>
      </c>
      <c r="D163" s="319"/>
      <c r="E163" s="341" t="str">
        <f>IF(D74="同意する","「個人情報取扱」 ","")&amp;IF(D75="同意する","「2次データ使用」 ","")&amp;IF(D76="同意する","「研修の注意」 ","")</f>
        <v/>
      </c>
      <c r="F163" s="342"/>
      <c r="G163" s="342"/>
      <c r="H163" s="342"/>
      <c r="I163" s="342"/>
      <c r="J163" s="343"/>
      <c r="K163" s="340"/>
      <c r="M163" s="12"/>
      <c r="N163" s="12"/>
      <c r="O163" s="12"/>
    </row>
    <row r="164" spans="2:15" ht="26.25" hidden="1" customHeight="1">
      <c r="C164" s="281"/>
      <c r="D164" s="281"/>
      <c r="J164" s="12"/>
      <c r="M164" s="12"/>
      <c r="N164" s="12"/>
      <c r="O164" s="12"/>
    </row>
    <row r="165" spans="2:15" ht="18.75" hidden="1" customHeight="1">
      <c r="C165" s="344" t="s">
        <v>179</v>
      </c>
      <c r="D165" s="345"/>
      <c r="E165" s="346"/>
      <c r="F165" s="346"/>
      <c r="G165" s="346"/>
      <c r="H165" s="346"/>
      <c r="I165" s="346"/>
      <c r="J165" s="347"/>
      <c r="M165" s="12"/>
      <c r="N165" s="12"/>
      <c r="O165" s="12"/>
    </row>
    <row r="166" spans="2:15" ht="26.25" hidden="1" customHeight="1">
      <c r="C166" s="348" t="s">
        <v>180</v>
      </c>
      <c r="D166" s="349"/>
      <c r="E166" s="350"/>
      <c r="F166" s="350"/>
      <c r="G166" s="350"/>
      <c r="H166" s="350"/>
      <c r="I166" s="350"/>
      <c r="J166" s="351"/>
      <c r="M166" s="12"/>
      <c r="N166" s="12"/>
      <c r="O166" s="12"/>
    </row>
    <row r="167" spans="2:15" ht="15" hidden="1" customHeight="1">
      <c r="C167" s="352" t="s">
        <v>181</v>
      </c>
      <c r="D167" s="350"/>
      <c r="E167" s="350"/>
      <c r="F167" s="350"/>
      <c r="G167" s="350"/>
      <c r="H167" s="350"/>
      <c r="I167" s="350"/>
      <c r="J167" s="351"/>
      <c r="M167" s="12"/>
      <c r="N167" s="12"/>
      <c r="O167" s="12"/>
    </row>
    <row r="168" spans="2:15" ht="18" hidden="1" customHeight="1">
      <c r="C168" s="352"/>
      <c r="D168" s="350"/>
      <c r="E168" s="353"/>
      <c r="F168" s="353"/>
      <c r="G168" s="353"/>
      <c r="H168" s="353"/>
      <c r="I168" s="354" t="s">
        <v>182</v>
      </c>
      <c r="J168" s="351"/>
      <c r="M168" s="12"/>
      <c r="N168" s="12"/>
      <c r="O168" s="12"/>
    </row>
    <row r="169" spans="2:15" ht="12.75" hidden="1" customHeight="1">
      <c r="C169" s="355"/>
      <c r="D169" s="356"/>
      <c r="E169" s="357"/>
      <c r="F169" s="357"/>
      <c r="G169" s="357"/>
      <c r="H169" s="357"/>
      <c r="I169" s="357"/>
      <c r="J169" s="358"/>
      <c r="M169" s="12"/>
      <c r="N169" s="12"/>
      <c r="O169" s="12"/>
    </row>
    <row r="170" spans="2:15" ht="12.75" hidden="1" customHeight="1">
      <c r="C170" s="281"/>
      <c r="D170" s="281"/>
      <c r="J170" s="12"/>
      <c r="M170" s="12"/>
      <c r="N170" s="12"/>
      <c r="O170" s="12"/>
    </row>
    <row r="171" spans="2:15" ht="12.75" hidden="1" customHeight="1">
      <c r="C171" s="281"/>
      <c r="D171" s="281"/>
      <c r="H171" s="359">
        <f ca="1">NOW()</f>
        <v>45573.438157986115</v>
      </c>
      <c r="I171" s="359"/>
      <c r="J171" s="359"/>
      <c r="M171" s="12"/>
      <c r="N171" s="12"/>
      <c r="O171" s="12"/>
    </row>
    <row r="172" spans="2:15" ht="12.75" hidden="1" customHeight="1">
      <c r="C172" s="281"/>
      <c r="D172" s="281"/>
      <c r="J172" s="12"/>
      <c r="M172" s="12"/>
      <c r="N172" s="12"/>
      <c r="O172" s="12"/>
    </row>
    <row r="173" spans="2:15" ht="12.75" hidden="1" customHeight="1">
      <c r="C173" s="281"/>
      <c r="D173" s="281"/>
      <c r="J173" s="12"/>
      <c r="M173" s="12"/>
      <c r="N173" s="12"/>
      <c r="O173" s="12"/>
    </row>
    <row r="174" spans="2:15" ht="12.75" hidden="1" customHeight="1">
      <c r="C174" s="281"/>
      <c r="D174" s="281"/>
      <c r="J174" s="12"/>
      <c r="M174" s="12"/>
      <c r="N174" s="12"/>
      <c r="O174" s="12"/>
    </row>
    <row r="175" spans="2:15" ht="12.75" customHeight="1">
      <c r="C175" s="281"/>
      <c r="D175" s="281"/>
      <c r="J175" s="12"/>
      <c r="M175" s="12"/>
      <c r="N175" s="12"/>
      <c r="O175" s="12"/>
    </row>
    <row r="176" spans="2:15" ht="12.75" customHeight="1">
      <c r="B176" s="281"/>
      <c r="C176" s="281"/>
      <c r="M176" s="12"/>
      <c r="N176" s="12"/>
      <c r="O176" s="12"/>
    </row>
    <row r="177" spans="2:15" ht="12.75" customHeight="1">
      <c r="B177" s="281"/>
      <c r="C177" s="281"/>
      <c r="M177" s="12"/>
      <c r="N177" s="12"/>
      <c r="O177" s="12"/>
    </row>
    <row r="178" spans="2:15" ht="12.75" customHeight="1">
      <c r="B178" s="281"/>
      <c r="C178" s="281"/>
      <c r="M178" s="12"/>
      <c r="N178" s="12"/>
      <c r="O178" s="12"/>
    </row>
    <row r="179" spans="2:15" ht="12.75" customHeight="1">
      <c r="B179" s="281"/>
      <c r="C179" s="281"/>
      <c r="M179" s="12"/>
      <c r="N179" s="12"/>
      <c r="O179" s="12"/>
    </row>
    <row r="180" spans="2:15" ht="12.75" customHeight="1">
      <c r="B180" s="281"/>
      <c r="C180" s="281"/>
      <c r="M180" s="12"/>
      <c r="N180" s="12"/>
      <c r="O180" s="12"/>
    </row>
    <row r="181" spans="2:15" ht="12.75" customHeight="1">
      <c r="B181" s="281"/>
      <c r="C181" s="281"/>
      <c r="M181" s="12"/>
      <c r="N181" s="12"/>
      <c r="O181" s="12"/>
    </row>
    <row r="182" spans="2:15" ht="12.75" customHeight="1">
      <c r="B182" s="281"/>
      <c r="C182" s="281"/>
      <c r="M182" s="12"/>
      <c r="N182" s="12"/>
      <c r="O182" s="12"/>
    </row>
    <row r="183" spans="2:15" ht="12.75" customHeight="1">
      <c r="B183" s="281"/>
      <c r="C183" s="281"/>
      <c r="M183" s="12"/>
      <c r="N183" s="12"/>
      <c r="O183" s="12"/>
    </row>
    <row r="184" spans="2:15" ht="12.75" customHeight="1">
      <c r="B184" s="281"/>
      <c r="C184" s="281"/>
      <c r="M184" s="12"/>
      <c r="N184" s="12"/>
      <c r="O184" s="12"/>
    </row>
    <row r="185" spans="2:15" ht="12.75" customHeight="1">
      <c r="B185" s="281"/>
      <c r="C185" s="281"/>
      <c r="M185" s="12"/>
      <c r="N185" s="12"/>
      <c r="O185" s="12"/>
    </row>
    <row r="186" spans="2:15" ht="12.75" customHeight="1">
      <c r="B186" s="281"/>
      <c r="C186" s="281"/>
      <c r="M186" s="12"/>
      <c r="N186" s="12"/>
      <c r="O186" s="12"/>
    </row>
    <row r="187" spans="2:15" ht="12.75" customHeight="1">
      <c r="B187" s="281"/>
      <c r="C187" s="281"/>
      <c r="M187" s="12"/>
      <c r="N187" s="12"/>
      <c r="O187" s="12"/>
    </row>
    <row r="188" spans="2:15" ht="12.75" customHeight="1">
      <c r="B188" s="281"/>
      <c r="C188" s="281"/>
      <c r="M188" s="12"/>
      <c r="N188" s="12"/>
      <c r="O188" s="12"/>
    </row>
    <row r="189" spans="2:15" ht="12.75" customHeight="1">
      <c r="B189" s="281"/>
      <c r="C189" s="281"/>
      <c r="M189" s="12"/>
      <c r="N189" s="12"/>
      <c r="O189" s="12"/>
    </row>
    <row r="190" spans="2:15" ht="12.75" customHeight="1">
      <c r="B190" s="281"/>
      <c r="C190" s="281"/>
      <c r="M190" s="12"/>
      <c r="N190" s="12"/>
      <c r="O190" s="12"/>
    </row>
    <row r="191" spans="2:15" ht="12.75" hidden="1" customHeight="1">
      <c r="B191" s="281"/>
      <c r="C191" s="281"/>
      <c r="D191" s="12">
        <v>1</v>
      </c>
      <c r="E191" s="12" t="s">
        <v>183</v>
      </c>
    </row>
    <row r="192" spans="2:15" ht="12.75" hidden="1" customHeight="1">
      <c r="B192" s="281"/>
      <c r="C192" s="281"/>
      <c r="D192" s="12">
        <v>2</v>
      </c>
      <c r="E192" s="12" t="s">
        <v>184</v>
      </c>
    </row>
    <row r="193" spans="2:5" ht="12.75" hidden="1" customHeight="1">
      <c r="B193" s="281"/>
      <c r="C193" s="281"/>
    </row>
    <row r="194" spans="2:5" ht="12.75" hidden="1" customHeight="1">
      <c r="B194" s="281"/>
      <c r="C194" s="281"/>
    </row>
    <row r="195" spans="2:5" ht="12.75" hidden="1" customHeight="1">
      <c r="B195" s="281"/>
      <c r="C195" s="281"/>
    </row>
    <row r="196" spans="2:5" ht="12.75" customHeight="1">
      <c r="B196" s="281"/>
      <c r="C196" s="281"/>
    </row>
    <row r="197" spans="2:5" ht="12.75" customHeight="1">
      <c r="B197" s="281"/>
      <c r="C197" s="281"/>
    </row>
    <row r="198" spans="2:5" ht="12.75" customHeight="1">
      <c r="B198" s="281"/>
      <c r="C198" s="281"/>
    </row>
    <row r="199" spans="2:5" ht="12.75" customHeight="1">
      <c r="B199" s="281"/>
      <c r="C199" s="281"/>
    </row>
    <row r="200" spans="2:5" ht="12.75" customHeight="1">
      <c r="B200" s="281"/>
      <c r="C200" s="281"/>
    </row>
    <row r="201" spans="2:5" ht="12.75" hidden="1" customHeight="1">
      <c r="B201" s="281"/>
      <c r="C201" s="281"/>
      <c r="D201" s="12">
        <v>1</v>
      </c>
      <c r="E201" s="12" t="s">
        <v>185</v>
      </c>
    </row>
    <row r="202" spans="2:5" ht="12.75" hidden="1" customHeight="1">
      <c r="B202" s="281"/>
      <c r="C202" s="281"/>
      <c r="D202" s="12">
        <v>2</v>
      </c>
      <c r="E202" s="12" t="s">
        <v>186</v>
      </c>
    </row>
    <row r="203" spans="2:5" ht="12.75" hidden="1" customHeight="1">
      <c r="B203" s="281"/>
      <c r="C203" s="281"/>
    </row>
    <row r="204" spans="2:5" ht="12.75" hidden="1" customHeight="1">
      <c r="B204" s="281"/>
      <c r="C204" s="281"/>
    </row>
    <row r="205" spans="2:5" ht="12.75" hidden="1" customHeight="1">
      <c r="B205" s="281"/>
      <c r="C205" s="281"/>
    </row>
    <row r="206" spans="2:5" ht="12.75" customHeight="1">
      <c r="B206" s="281"/>
      <c r="C206" s="281"/>
    </row>
    <row r="207" spans="2:5" ht="12.75" customHeight="1">
      <c r="B207" s="281"/>
      <c r="C207" s="281"/>
    </row>
    <row r="208" spans="2:5" ht="12.75" customHeight="1">
      <c r="B208" s="281"/>
      <c r="C208" s="281"/>
    </row>
    <row r="209" spans="2:3" ht="12.75" customHeight="1">
      <c r="B209" s="281"/>
      <c r="C209" s="281"/>
    </row>
    <row r="210" spans="2:3" ht="12.75" customHeight="1">
      <c r="B210" s="281"/>
      <c r="C210" s="281"/>
    </row>
    <row r="211" spans="2:3" ht="12.75" customHeight="1">
      <c r="B211" s="281"/>
      <c r="C211" s="281"/>
    </row>
    <row r="212" spans="2:3" ht="12.75" customHeight="1">
      <c r="B212" s="281"/>
      <c r="C212" s="281"/>
    </row>
    <row r="213" spans="2:3" ht="12.75" customHeight="1">
      <c r="B213" s="281"/>
      <c r="C213" s="281"/>
    </row>
    <row r="214" spans="2:3" ht="12.75" customHeight="1">
      <c r="B214" s="281"/>
      <c r="C214" s="281"/>
    </row>
    <row r="215" spans="2:3" ht="12.75" customHeight="1">
      <c r="B215" s="281"/>
      <c r="C215" s="281"/>
    </row>
    <row r="216" spans="2:3" ht="12.75" customHeight="1">
      <c r="B216" s="281"/>
      <c r="C216" s="281"/>
    </row>
    <row r="217" spans="2:3" ht="12.75" customHeight="1">
      <c r="B217" s="281"/>
      <c r="C217" s="281"/>
    </row>
    <row r="218" spans="2:3" ht="12.75" customHeight="1">
      <c r="B218" s="281"/>
      <c r="C218" s="281"/>
    </row>
    <row r="219" spans="2:3" ht="12.75" customHeight="1">
      <c r="B219" s="281"/>
      <c r="C219" s="281"/>
    </row>
    <row r="220" spans="2:3" ht="12.75" customHeight="1">
      <c r="B220" s="281"/>
      <c r="C220" s="281"/>
    </row>
    <row r="221" spans="2:3" ht="12.75" customHeight="1">
      <c r="B221" s="281"/>
      <c r="C221" s="281"/>
    </row>
    <row r="222" spans="2:3" ht="12.75" customHeight="1">
      <c r="B222" s="281"/>
      <c r="C222" s="281"/>
    </row>
    <row r="223" spans="2:3" ht="12.75" customHeight="1">
      <c r="B223" s="281"/>
      <c r="C223" s="281"/>
    </row>
    <row r="224" spans="2:3" ht="12.75" customHeight="1">
      <c r="B224" s="281"/>
      <c r="C224" s="281"/>
    </row>
    <row r="225" spans="2:3" ht="12.75" customHeight="1">
      <c r="B225" s="281"/>
      <c r="C225" s="281"/>
    </row>
    <row r="226" spans="2:3" ht="12.75" customHeight="1">
      <c r="B226" s="281"/>
      <c r="C226" s="281"/>
    </row>
    <row r="227" spans="2:3" ht="12.75" customHeight="1">
      <c r="B227" s="281"/>
      <c r="C227" s="281"/>
    </row>
    <row r="228" spans="2:3" ht="12.75" customHeight="1">
      <c r="B228" s="281"/>
      <c r="C228" s="281"/>
    </row>
    <row r="229" spans="2:3" ht="12.75" customHeight="1">
      <c r="B229" s="281"/>
      <c r="C229" s="281"/>
    </row>
    <row r="230" spans="2:3" ht="12.75" customHeight="1">
      <c r="B230" s="281"/>
      <c r="C230" s="281"/>
    </row>
    <row r="231" spans="2:3" ht="12.75" customHeight="1">
      <c r="B231" s="281"/>
      <c r="C231" s="281"/>
    </row>
    <row r="232" spans="2:3" ht="12.75" customHeight="1">
      <c r="B232" s="281"/>
      <c r="C232" s="281"/>
    </row>
    <row r="233" spans="2:3" ht="12.75" customHeight="1">
      <c r="B233" s="281"/>
      <c r="C233" s="281"/>
    </row>
    <row r="234" spans="2:3" ht="12.75" customHeight="1">
      <c r="B234" s="281"/>
      <c r="C234" s="281"/>
    </row>
    <row r="235" spans="2:3" ht="12.75" customHeight="1">
      <c r="B235" s="281"/>
      <c r="C235" s="281"/>
    </row>
    <row r="236" spans="2:3" ht="12.75" customHeight="1">
      <c r="B236" s="281"/>
      <c r="C236" s="281"/>
    </row>
    <row r="237" spans="2:3" ht="12.75" customHeight="1">
      <c r="B237" s="281"/>
      <c r="C237" s="281"/>
    </row>
    <row r="238" spans="2:3" ht="12.75" customHeight="1">
      <c r="B238" s="281"/>
      <c r="C238" s="281"/>
    </row>
    <row r="239" spans="2:3" ht="12.75" customHeight="1">
      <c r="B239" s="281"/>
      <c r="C239" s="281"/>
    </row>
    <row r="240" spans="2:3" ht="12.75" customHeight="1">
      <c r="B240" s="281"/>
      <c r="C240" s="281"/>
    </row>
    <row r="241" spans="2:3" ht="12.75" customHeight="1">
      <c r="B241" s="281"/>
      <c r="C241" s="281"/>
    </row>
    <row r="242" spans="2:3" ht="12.75" customHeight="1">
      <c r="B242" s="281"/>
      <c r="C242" s="281"/>
    </row>
    <row r="243" spans="2:3" ht="12.75" customHeight="1">
      <c r="B243" s="281"/>
      <c r="C243" s="281"/>
    </row>
    <row r="244" spans="2:3" ht="12.75" customHeight="1">
      <c r="B244" s="281"/>
      <c r="C244" s="281"/>
    </row>
    <row r="245" spans="2:3" ht="12.75" customHeight="1">
      <c r="B245" s="281"/>
      <c r="C245" s="281"/>
    </row>
    <row r="246" spans="2:3" ht="12.75" customHeight="1">
      <c r="B246" s="281"/>
      <c r="C246" s="281"/>
    </row>
    <row r="247" spans="2:3" ht="12.75" customHeight="1">
      <c r="B247" s="281"/>
      <c r="C247" s="281"/>
    </row>
    <row r="248" spans="2:3" ht="12.75" customHeight="1">
      <c r="B248" s="281"/>
      <c r="C248" s="281"/>
    </row>
    <row r="249" spans="2:3" ht="12.75" customHeight="1">
      <c r="B249" s="281"/>
      <c r="C249" s="281"/>
    </row>
    <row r="250" spans="2:3" ht="12.75" customHeight="1">
      <c r="B250" s="281"/>
      <c r="C250" s="281"/>
    </row>
    <row r="251" spans="2:3" ht="12.75" customHeight="1">
      <c r="B251" s="281"/>
      <c r="C251" s="281"/>
    </row>
    <row r="252" spans="2:3" ht="12.75" customHeight="1">
      <c r="B252" s="281"/>
      <c r="C252" s="281"/>
    </row>
    <row r="253" spans="2:3" ht="12.75" customHeight="1">
      <c r="B253" s="281"/>
      <c r="C253" s="281"/>
    </row>
    <row r="254" spans="2:3" ht="12.75" customHeight="1">
      <c r="B254" s="281"/>
      <c r="C254" s="281"/>
    </row>
    <row r="255" spans="2:3" ht="12.75" customHeight="1">
      <c r="B255" s="281"/>
      <c r="C255" s="281"/>
    </row>
    <row r="256" spans="2:3" ht="12.75" customHeight="1">
      <c r="B256" s="281"/>
      <c r="C256" s="281"/>
    </row>
    <row r="257" spans="2:3" ht="12.75" customHeight="1">
      <c r="B257" s="281"/>
      <c r="C257" s="281"/>
    </row>
    <row r="258" spans="2:3" ht="12.75" customHeight="1">
      <c r="B258" s="281"/>
      <c r="C258" s="281"/>
    </row>
    <row r="259" spans="2:3" ht="12.75" customHeight="1">
      <c r="B259" s="281"/>
      <c r="C259" s="281"/>
    </row>
    <row r="260" spans="2:3" ht="12.75" customHeight="1">
      <c r="B260" s="281"/>
      <c r="C260" s="281"/>
    </row>
    <row r="261" spans="2:3" ht="12.75" customHeight="1">
      <c r="B261" s="281"/>
      <c r="C261" s="281"/>
    </row>
    <row r="262" spans="2:3" ht="12.75" customHeight="1">
      <c r="B262" s="281"/>
      <c r="C262" s="281"/>
    </row>
    <row r="263" spans="2:3" ht="12.75" customHeight="1">
      <c r="B263" s="281"/>
      <c r="C263" s="281"/>
    </row>
    <row r="264" spans="2:3" ht="12.75" customHeight="1">
      <c r="B264" s="281"/>
      <c r="C264" s="281"/>
    </row>
    <row r="265" spans="2:3" ht="12.75" customHeight="1">
      <c r="B265" s="281"/>
      <c r="C265" s="281"/>
    </row>
    <row r="266" spans="2:3" ht="12.75" customHeight="1">
      <c r="B266" s="281"/>
      <c r="C266" s="281"/>
    </row>
    <row r="267" spans="2:3" ht="12.75" customHeight="1">
      <c r="B267" s="281"/>
      <c r="C267" s="281"/>
    </row>
    <row r="268" spans="2:3" ht="12.75" customHeight="1">
      <c r="B268" s="281"/>
      <c r="C268" s="281"/>
    </row>
    <row r="269" spans="2:3" ht="12.75" customHeight="1">
      <c r="B269" s="281"/>
      <c r="C269" s="281"/>
    </row>
    <row r="270" spans="2:3" ht="12.75" customHeight="1">
      <c r="B270" s="281"/>
      <c r="C270" s="281"/>
    </row>
    <row r="271" spans="2:3" ht="12.75" customHeight="1">
      <c r="B271" s="281"/>
      <c r="C271" s="281"/>
    </row>
    <row r="272" spans="2:3" ht="12.75" customHeight="1">
      <c r="B272" s="281"/>
      <c r="C272" s="281"/>
    </row>
    <row r="273" spans="2:3" ht="12.75" customHeight="1">
      <c r="B273" s="281"/>
      <c r="C273" s="281"/>
    </row>
    <row r="274" spans="2:3" ht="12.75" customHeight="1">
      <c r="B274" s="281"/>
      <c r="C274" s="281"/>
    </row>
    <row r="275" spans="2:3" ht="12.75" customHeight="1">
      <c r="B275" s="281"/>
      <c r="C275" s="281"/>
    </row>
    <row r="276" spans="2:3" ht="12.75" customHeight="1">
      <c r="B276" s="281"/>
      <c r="C276" s="281"/>
    </row>
    <row r="277" spans="2:3" ht="12.75" customHeight="1">
      <c r="B277" s="281"/>
      <c r="C277" s="281"/>
    </row>
    <row r="278" spans="2:3" ht="12.75" customHeight="1">
      <c r="B278" s="281"/>
      <c r="C278" s="281"/>
    </row>
    <row r="279" spans="2:3" ht="12.75" customHeight="1">
      <c r="B279" s="281"/>
      <c r="C279" s="281"/>
    </row>
    <row r="280" spans="2:3" ht="12.75" customHeight="1">
      <c r="B280" s="281"/>
      <c r="C280" s="281"/>
    </row>
    <row r="281" spans="2:3" ht="12.75" customHeight="1">
      <c r="B281" s="281"/>
      <c r="C281" s="281"/>
    </row>
    <row r="282" spans="2:3" ht="12.75" customHeight="1">
      <c r="B282" s="281"/>
      <c r="C282" s="281"/>
    </row>
    <row r="283" spans="2:3" ht="12.75" customHeight="1">
      <c r="B283" s="281"/>
      <c r="C283" s="281"/>
    </row>
    <row r="284" spans="2:3" ht="12.75" customHeight="1">
      <c r="B284" s="281"/>
      <c r="C284" s="281"/>
    </row>
    <row r="285" spans="2:3" ht="12.75" customHeight="1">
      <c r="B285" s="281"/>
      <c r="C285" s="281"/>
    </row>
    <row r="286" spans="2:3" ht="12.75" customHeight="1">
      <c r="B286" s="281"/>
      <c r="C286" s="281"/>
    </row>
    <row r="287" spans="2:3" ht="12.75" customHeight="1">
      <c r="B287" s="281"/>
      <c r="C287" s="281"/>
    </row>
    <row r="288" spans="2:3" ht="12.75" customHeight="1">
      <c r="B288" s="281"/>
      <c r="C288" s="281"/>
    </row>
    <row r="289" spans="2:3" ht="12.75" customHeight="1">
      <c r="B289" s="281"/>
      <c r="C289" s="281"/>
    </row>
    <row r="290" spans="2:3" ht="12.75" customHeight="1">
      <c r="B290" s="281"/>
      <c r="C290" s="281"/>
    </row>
    <row r="291" spans="2:3" ht="12.75" customHeight="1">
      <c r="B291" s="281"/>
      <c r="C291" s="281"/>
    </row>
    <row r="292" spans="2:3" ht="12.75" customHeight="1">
      <c r="B292" s="281"/>
      <c r="C292" s="281"/>
    </row>
    <row r="293" spans="2:3" ht="12.75" customHeight="1">
      <c r="B293" s="281"/>
      <c r="C293" s="281"/>
    </row>
    <row r="294" spans="2:3" ht="12.75" customHeight="1">
      <c r="B294" s="281"/>
      <c r="C294" s="281"/>
    </row>
    <row r="295" spans="2:3" ht="12.75" customHeight="1">
      <c r="B295" s="281"/>
      <c r="C295" s="281"/>
    </row>
    <row r="296" spans="2:3" ht="12.75" customHeight="1">
      <c r="B296" s="281"/>
      <c r="C296" s="281"/>
    </row>
    <row r="297" spans="2:3" ht="12.75" customHeight="1">
      <c r="B297" s="281"/>
      <c r="C297" s="281"/>
    </row>
    <row r="298" spans="2:3" ht="12.75" customHeight="1"/>
    <row r="299" spans="2:3" ht="12.75" customHeight="1"/>
    <row r="300" spans="2:3" ht="15.75" customHeight="1"/>
    <row r="301" spans="2:3" ht="15.75" customHeight="1"/>
    <row r="302" spans="2:3" ht="15.75" customHeight="1"/>
    <row r="303" spans="2:3" ht="15.75" customHeight="1"/>
    <row r="304" spans="2:3"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sheetData>
  <sheetProtection algorithmName="SHA-512" hashValue="Tbm1wuovY0UnkyzFTnxhq4xJDZFo9iKxHwshYrLzx47rrAuH7RzHrC7CFEDrUjbe/4eaKr5yqVDbKLD+yCpeHw==" saltValue="+jc7a+fgeuEJ3g3W5JtKRg==" spinCount="100000" sheet="1" objects="1" scenarios="1" selectLockedCells="1"/>
  <mergeCells count="143">
    <mergeCell ref="D159:I159"/>
    <mergeCell ref="D161:J161"/>
    <mergeCell ref="D162:J162"/>
    <mergeCell ref="E163:J163"/>
    <mergeCell ref="H171:J171"/>
    <mergeCell ref="E152:F152"/>
    <mergeCell ref="E153:F153"/>
    <mergeCell ref="E154:F154"/>
    <mergeCell ref="D156:J156"/>
    <mergeCell ref="D157:I157"/>
    <mergeCell ref="D158:I158"/>
    <mergeCell ref="D147:F147"/>
    <mergeCell ref="G147:H147"/>
    <mergeCell ref="D148:J148"/>
    <mergeCell ref="D149:J149"/>
    <mergeCell ref="D150:J150"/>
    <mergeCell ref="E151:F151"/>
    <mergeCell ref="D118:I118"/>
    <mergeCell ref="C143:J143"/>
    <mergeCell ref="I144:J144"/>
    <mergeCell ref="E145:F145"/>
    <mergeCell ref="H145:I145"/>
    <mergeCell ref="E146:F146"/>
    <mergeCell ref="H146:I146"/>
    <mergeCell ref="D110:I110"/>
    <mergeCell ref="D113:I113"/>
    <mergeCell ref="D114:I114"/>
    <mergeCell ref="D115:I115"/>
    <mergeCell ref="D116:I116"/>
    <mergeCell ref="D117:I117"/>
    <mergeCell ref="D104:I104"/>
    <mergeCell ref="D105:I105"/>
    <mergeCell ref="D106:I106"/>
    <mergeCell ref="D107:I107"/>
    <mergeCell ref="D108:I108"/>
    <mergeCell ref="D109:I109"/>
    <mergeCell ref="D98:I98"/>
    <mergeCell ref="D99:I99"/>
    <mergeCell ref="D100:I100"/>
    <mergeCell ref="D101:I101"/>
    <mergeCell ref="D102:I102"/>
    <mergeCell ref="D103:I103"/>
    <mergeCell ref="D92:I92"/>
    <mergeCell ref="D93:I93"/>
    <mergeCell ref="D94:I94"/>
    <mergeCell ref="D95:I95"/>
    <mergeCell ref="D96:I96"/>
    <mergeCell ref="D97:I97"/>
    <mergeCell ref="D86:I86"/>
    <mergeCell ref="D87:I87"/>
    <mergeCell ref="D88:I88"/>
    <mergeCell ref="D89:I89"/>
    <mergeCell ref="D90:I90"/>
    <mergeCell ref="D91:I91"/>
    <mergeCell ref="D80:I80"/>
    <mergeCell ref="C81:K81"/>
    <mergeCell ref="D82:I82"/>
    <mergeCell ref="D83:I83"/>
    <mergeCell ref="D84:I84"/>
    <mergeCell ref="D85:I85"/>
    <mergeCell ref="D74:F74"/>
    <mergeCell ref="D75:F75"/>
    <mergeCell ref="D76:F76"/>
    <mergeCell ref="D77:K77"/>
    <mergeCell ref="D78:I78"/>
    <mergeCell ref="D79:I79"/>
    <mergeCell ref="D68:K68"/>
    <mergeCell ref="D69:K69"/>
    <mergeCell ref="D70:F70"/>
    <mergeCell ref="D71:K71"/>
    <mergeCell ref="D72:F72"/>
    <mergeCell ref="D73:K73"/>
    <mergeCell ref="D62:E62"/>
    <mergeCell ref="D63:K63"/>
    <mergeCell ref="D64:K64"/>
    <mergeCell ref="D65:K65"/>
    <mergeCell ref="D66:K66"/>
    <mergeCell ref="D67:K67"/>
    <mergeCell ref="D56:K56"/>
    <mergeCell ref="D57:F57"/>
    <mergeCell ref="D58:K58"/>
    <mergeCell ref="D59:K59"/>
    <mergeCell ref="D60:K60"/>
    <mergeCell ref="D61:K61"/>
    <mergeCell ref="D50:E50"/>
    <mergeCell ref="D51:K51"/>
    <mergeCell ref="D52:E52"/>
    <mergeCell ref="D53:K53"/>
    <mergeCell ref="D54:F54"/>
    <mergeCell ref="J55:K55"/>
    <mergeCell ref="J44:K44"/>
    <mergeCell ref="D45:E45"/>
    <mergeCell ref="I46:K46"/>
    <mergeCell ref="D47:K47"/>
    <mergeCell ref="D48:E48"/>
    <mergeCell ref="C49:E49"/>
    <mergeCell ref="F49:J49"/>
    <mergeCell ref="D38:F38"/>
    <mergeCell ref="D39:H39"/>
    <mergeCell ref="E40:J40"/>
    <mergeCell ref="D41:E41"/>
    <mergeCell ref="D42:E42"/>
    <mergeCell ref="D43:E43"/>
    <mergeCell ref="D30:G30"/>
    <mergeCell ref="J31:K31"/>
    <mergeCell ref="J32:K32"/>
    <mergeCell ref="D33:K33"/>
    <mergeCell ref="D35:E35"/>
    <mergeCell ref="C36:C37"/>
    <mergeCell ref="D36:H36"/>
    <mergeCell ref="D37:H37"/>
    <mergeCell ref="D26:F26"/>
    <mergeCell ref="G26:H26"/>
    <mergeCell ref="E27:G27"/>
    <mergeCell ref="I27:K27"/>
    <mergeCell ref="J28:K28"/>
    <mergeCell ref="D29:G29"/>
    <mergeCell ref="D21:E21"/>
    <mergeCell ref="D22:G22"/>
    <mergeCell ref="D23:G23"/>
    <mergeCell ref="D24:K24"/>
    <mergeCell ref="E25:F25"/>
    <mergeCell ref="J25:K25"/>
    <mergeCell ref="D16:F16"/>
    <mergeCell ref="J16:K16"/>
    <mergeCell ref="D17:J17"/>
    <mergeCell ref="D18:E18"/>
    <mergeCell ref="D19:E19"/>
    <mergeCell ref="D20:F20"/>
    <mergeCell ref="G20:H20"/>
    <mergeCell ref="D11:F11"/>
    <mergeCell ref="G11:H11"/>
    <mergeCell ref="D12:F12"/>
    <mergeCell ref="D13:K13"/>
    <mergeCell ref="D14:K14"/>
    <mergeCell ref="D15:K15"/>
    <mergeCell ref="A6:B6"/>
    <mergeCell ref="C6:J6"/>
    <mergeCell ref="C8:J8"/>
    <mergeCell ref="E9:F9"/>
    <mergeCell ref="H9:I9"/>
    <mergeCell ref="F10:G10"/>
    <mergeCell ref="I10:K10"/>
  </mergeCells>
  <phoneticPr fontId="4"/>
  <conditionalFormatting sqref="C8:J8">
    <cfRule type="expression" dxfId="0" priority="1">
      <formula>$L$95&gt;0</formula>
    </cfRule>
  </conditionalFormatting>
  <dataValidations count="78">
    <dataValidation type="list" imeMode="disabled" allowBlank="1" showInputMessage="1" showErrorMessage="1" sqref="D57:F57" xr:uid="{819424C5-AF83-4A6F-8E97-94DE46B35A2C}">
      <formula1>"算定している,算定していない"</formula1>
    </dataValidation>
    <dataValidation type="list" imeMode="hiragana" allowBlank="1" showInputMessage="1" showErrorMessage="1" sqref="D61:K61" xr:uid="{F06ED4B0-6F78-45B4-9416-B60E694C03A2}">
      <formula1>"実施している,実施予定がある,実施していない"</formula1>
    </dataValidation>
    <dataValidation imeMode="hiragana" allowBlank="1" showInputMessage="1" showErrorMessage="1" prompt="現在の勤務先での職種を記入してください" sqref="D14:K14" xr:uid="{E15F12E2-C225-42E8-BE23-CA9D7C801C30}"/>
    <dataValidation type="list" allowBlank="1" showInputMessage="1" showErrorMessage="1" sqref="D24:K24" xr:uid="{F353FB0E-8654-4B4E-81AD-23885B68625A}">
      <formula1>$E$201:$E$205</formula1>
    </dataValidation>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F724BB3F-21A0-4620-9E68-47AA89D6E019}"/>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E8500E79-6DEB-428D-AA2E-7A8D6F8DAB82}"/>
    <dataValidation imeMode="hiragana" showErrorMessage="1" sqref="H9:I9" xr:uid="{1F8C1040-A344-406E-8166-02CCB5AE6A0A}"/>
    <dataValidation type="custom" imeMode="fullKatakana" allowBlank="1" showInputMessage="1" showErrorMessage="1" errorTitle="全角カタカナ入力" error="全角カタカナでの登録をお願いします" sqref="I10:K10 F10:G10" xr:uid="{B7FCCF0F-11E0-48E6-8EF0-1B01FA00DD0C}">
      <formula1>(F10=PHONETIC(F10))</formula1>
    </dataValidation>
    <dataValidation type="list" allowBlank="1" showInputMessage="1" showErrorMessage="1" promptTitle="研修修了者の在籍" prompt="当センターでの受講歴のある方が在籍されいる場合には「いる」を入力してください" sqref="D50:E50 D52:E52" xr:uid="{186BFCF2-FDF9-4DAF-96A2-463A75850833}">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38:F38" xr:uid="{CBAA11FA-B7BF-472F-8617-3C98A7D606C4}">
      <formula1>12</formula1>
      <formula2>13</formula2>
    </dataValidation>
    <dataValidation imeMode="disabled" allowBlank="1" showInputMessage="1" showErrorMessage="1" promptTitle="パソコンで受信できるものを記入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39:H39" xr:uid="{4159C372-32C6-4493-8F3E-B53C60167508}"/>
    <dataValidation imeMode="hiragana" allowBlank="1" showInputMessage="1" showErrorMessage="1" promptTitle="公認心理士・臨床心理士以外の心理資格があればご記入ください" prompt="　" sqref="I27:K27" xr:uid="{1C128D27-DB2B-4855-B3DA-948BE942D5D4}"/>
    <dataValidation type="list" imeMode="hiragana" allowBlank="1" showInputMessage="1" showErrorMessage="1" promptTitle="心理士資格を入力ください" prompt="記入例：公認心理師、臨床心理士　等" sqref="E27:G27" xr:uid="{607F0B63-E316-4B5E-A8A3-903C543C559B}">
      <formula1>"なし,公認心理士,臨床心理士,公認心理士および臨床心理士"</formula1>
    </dataValidation>
    <dataValidation type="list" imeMode="hiragana" allowBlank="1" showInputMessage="1" showErrorMessage="1" prompt="勤務先の都道府県を選択してください" sqref="D12:F12" xr:uid="{5F5412B8-DFD1-4819-A341-7C13F1FCBF45}">
      <formula1>$B$94:$B$140</formula1>
    </dataValidation>
    <dataValidation type="list" imeMode="disabled" allowBlank="1" showInputMessage="1" showErrorMessage="1" sqref="D18:E18" xr:uid="{2EF3A863-5168-4414-BE91-4F29F96ED90F}">
      <formula1>"必要,不要"</formula1>
    </dataValidation>
    <dataValidation type="list" imeMode="disabled" allowBlank="1" showInputMessage="1" showErrorMessage="1" sqref="D21:E21" xr:uid="{C050A8F5-EBCC-42F7-A679-FCADD3E960EE}">
      <formula1>"該当,非該当"</formula1>
    </dataValidation>
    <dataValidation imeMode="hiragana" allowBlank="1" showInputMessage="1" showErrorMessage="1" promptTitle="勤務先の正式な名称を記入してください" prompt="　" sqref="D13:K13" xr:uid="{7EF73E13-F11D-490C-AB67-5F1CD2375D72}"/>
    <dataValidation type="list" imeMode="disabled" allowBlank="1" showInputMessage="1" showErrorMessage="1" sqref="D19:E19" xr:uid="{588BF947-06FC-4C4C-8DD0-F0EE85A8AF03}">
      <formula1>"同意する,同意しない"</formula1>
    </dataValidation>
    <dataValidation type="date" imeMode="disabled" allowBlank="1" showInputMessage="1" showErrorMessage="1" promptTitle="免許取得日を西暦で記入してください。" prompt="_x000a_例：「2000/01/01」_x000a_（表示は2000年1月1日となります）" sqref="D20:F20 D26:F26" xr:uid="{0A23B754-89B7-48AE-B970-928E6E647A1C}">
      <formula1>7306</formula1>
      <formula2>73050</formula2>
    </dataValidation>
    <dataValidation imeMode="disabled" allowBlank="1" showInputMessage="1" showErrorMessage="1" promptTitle="日本眼科医学会会員番号会員番号の入力" prompt="研修会後ポイント取得に必要な参加証明書を発行しますので、ご希望の方は記入してください" sqref="D23:G23" xr:uid="{386C61D3-B264-4F95-B1DE-33CA1EFAE17C}"/>
    <dataValidation type="textLength" imeMode="off" operator="equal" allowBlank="1" showInputMessage="1" showErrorMessage="1" promptTitle="7桁の郵便番号を記入願います。" prompt="テキスト資料などの送付先「郵便番号」を記入してください_x000a__x000a_記入例：359-8555" sqref="D35:E35" xr:uid="{7E9C4803-3053-4DE9-83FD-51CA444334F8}">
      <formula1>8</formula1>
    </dataValidation>
    <dataValidation imeMode="hiragana" allowBlank="1" showInputMessage="1" showErrorMessage="1" promptTitle="住所②" prompt="テキスト資料などの送付先「住所」を記入してください_x000a_（上欄に記載できなかった場合）" sqref="D37:H37" xr:uid="{FB6E69F2-04FE-494A-B574-703028353B64}"/>
    <dataValidation imeMode="hiragana" allowBlank="1" showInputMessage="1" showErrorMessage="1" promptTitle="過去に当センターの研修会に参加した場合ご記入ください" prompt="年度（和暦)と研修会名称を入力してください" sqref="D17:J17" xr:uid="{57D4F984-95A7-40A0-ACDD-F884D449B3CF}"/>
    <dataValidation imeMode="disabled" allowBlank="1" showInputMessage="1" showErrorMessage="1" promptTitle="臨床心理士登録番号の入力" prompt="研修会後ポイント取得に必要な参加証明書を発行しますので、ご希望の方は記入してください" sqref="D29:G29" xr:uid="{0270DC6F-DEA8-4693-9EC7-8093A01D630D}"/>
    <dataValidation imeMode="disabled" allowBlank="1" showInputMessage="1" showErrorMessage="1" promptTitle="公認心理士登録番号の入力" prompt="申請が通った場合、テーマ別研修の所定の単位取得が可能となります。ご希望の方は記入してください。" sqref="D30:G30" xr:uid="{396466DD-72A8-4BD0-949A-BCBC5248109D}"/>
    <dataValidation imeMode="hiragana" allowBlank="1" showInputMessage="1" showErrorMessage="1" promptTitle="心理士資格を入力ください" prompt="記入例：公認心理師、臨床心理士　等" sqref="D27" xr:uid="{FADF2FBB-4B02-459E-918E-95CB1AA1007A}"/>
    <dataValidation imeMode="disabled" allowBlank="1" showInputMessage="1" showErrorMessage="1" promptTitle="日本耳鼻咽喉科学会会員番号の入力" prompt="研修会後ポイント取得に必要な参加証明書を発行しますので、ご希望の方は記入してください" sqref="D22:G22" xr:uid="{91699F30-954A-467C-87F1-FB8366403017}"/>
    <dataValidation imeMode="hiragana" allowBlank="1" showInputMessage="1" showErrorMessage="1" promptTitle="住所①" prompt="テキスト資料などの送付先「住所」を記入してください" sqref="D36:H36" xr:uid="{51888D76-C61D-4611-BEA8-7602ACE691C1}"/>
    <dataValidation type="whole" imeMode="off" allowBlank="1" showInputMessage="1" showErrorMessage="1" sqref="D62:E62" xr:uid="{24AABB03-EC5A-4C10-8980-31202C3F44BF}">
      <formula1>0</formula1>
      <formula2>10000</formula2>
    </dataValidation>
    <dataValidation type="whole" imeMode="disabled" allowBlank="1" showInputMessage="1" showErrorMessage="1" prompt="おおよその経験年数（年）を記入してください" sqref="G16" xr:uid="{621E9F62-CA31-40E8-A257-9630BA320B1A}">
      <formula1>0</formula1>
      <formula2>80</formula2>
    </dataValidation>
    <dataValidation type="whole" imeMode="off" allowBlank="1" showInputMessage="1" showErrorMessage="1" errorTitle="数値エラー" error="0から11の間でお願いします" prompt="予定月を記入してください" sqref="I55" xr:uid="{FCEF4A00-3121-49EB-932B-D596AC74C3BA}">
      <formula1>0</formula1>
      <formula2>11</formula2>
    </dataValidation>
    <dataValidation type="whole" imeMode="disabled" allowBlank="1" showInputMessage="1" showErrorMessage="1" errorTitle="数値エラー" error="0から11の間でお願いします" prompt="おおよその経験年数（月）を記入してください" sqref="I16" xr:uid="{FE395619-55CE-43E0-A7F9-672FD333F289}">
      <formula1>0</formula1>
      <formula2>11</formula2>
    </dataValidation>
    <dataValidation type="whole" imeMode="disabled" allowBlank="1" showInputMessage="1" showErrorMessage="1" errorTitle="数値エラー" error="0から11の間でお願いします" prompt="視能訓練士としてのおおよその経験年数（月）を記入してください" sqref="I31" xr:uid="{D9C30EBD-7065-4C65-BA36-A65E776177B4}">
      <formula1>0</formula1>
      <formula2>11</formula2>
    </dataValidation>
    <dataValidation type="whole" imeMode="off" allowBlank="1" showInputMessage="1" showErrorMessage="1" errorTitle="数値エラー" error="0から11の間でお願いします" prompt="看護業務のおおよその経験年数（月）を記入してください" sqref="I25" xr:uid="{9AAB127A-45AD-4611-9C4F-7E6675C20879}">
      <formula1>0</formula1>
      <formula2>11</formula2>
    </dataValidation>
    <dataValidation type="whole" imeMode="off" allowBlank="1" showInputMessage="1" showErrorMessage="1" prompt="看護業務のおおよその経験年数（年）を記入してください" sqref="G25" xr:uid="{98DABCFC-FF2B-4AB3-ADD3-BB00C083373B}">
      <formula1>0</formula1>
      <formula2>80</formula2>
    </dataValidation>
    <dataValidation type="whole" imeMode="off" allowBlank="1" showInputMessage="1" showErrorMessage="1" prompt="予定年を記入してください" sqref="G55" xr:uid="{F3D4B218-F18F-426D-8B50-F86BB88142A5}">
      <formula1>0</formula1>
      <formula2>80</formula2>
    </dataValidation>
    <dataValidation type="whole" imeMode="off" allowBlank="1" showInputMessage="1" showErrorMessage="1" errorTitle="数値エラー" error="0から11の間でお願いします" prompt="ロービジョンケアのおおよその経験年数（月）を記入してください" sqref="I32" xr:uid="{58F5E087-8DDE-47AC-8077-62CC83C1F125}">
      <formula1>0</formula1>
      <formula2>11</formula2>
    </dataValidation>
    <dataValidation type="whole" imeMode="off" allowBlank="1" showInputMessage="1" showErrorMessage="1" prompt="ロービジョンケアのおおよその経験年数（年）を記入してください" sqref="G32" xr:uid="{A8A8CA10-F27E-4A22-8151-19577729F642}">
      <formula1>0</formula1>
      <formula2>80</formula2>
    </dataValidation>
    <dataValidation type="whole" imeMode="off" allowBlank="1" showInputMessage="1" showErrorMessage="1" prompt="視能訓練士としてのおおよその経験年数（年）を記入してください" sqref="G31" xr:uid="{7131FCF5-B76B-4E68-8F2C-142E40B610CF}">
      <formula1>0</formula1>
      <formula2>80</formula2>
    </dataValidation>
    <dataValidation type="whole" imeMode="off" allowBlank="1" showInputMessage="1" showErrorMessage="1" prompt="高次脳障害支援のおおよその経験年数（年）を記入してください" sqref="G28" xr:uid="{7361E858-0FC0-4701-A250-47688CE9538D}">
      <formula1>0</formula1>
      <formula2>80</formula2>
    </dataValidation>
    <dataValidation type="whole" imeMode="off" allowBlank="1" showInputMessage="1" showErrorMessage="1" errorTitle="数値エラー" error="0から11の間でお願いします" prompt="高次脳障害支援のおおよその経験年数（月）を記入してください" sqref="I28" xr:uid="{A9B77286-F27F-473F-92A9-87FDE4C06BF1}">
      <formula1>0</formula1>
      <formula2>11</formula2>
    </dataValidation>
    <dataValidation type="date" imeMode="disabled" allowBlank="1" showInputMessage="1" showErrorMessage="1" promptTitle="西暦で記入してください。" prompt="_x000a_例：「2000/01/01」_x000a_（表示は2000年1月1日となります）" sqref="D11:F11" xr:uid="{4DAA4473-9E26-4FCD-A78F-F09BBAA07E4D}">
      <formula1>7306</formula1>
      <formula2>73050</formula2>
    </dataValidation>
    <dataValidation type="whole" imeMode="off" allowBlank="1" showInputMessage="1" showErrorMessage="1" prompt="メールアドレスが自宅が職場なのかを選択してください" sqref="J39" xr:uid="{E0CE69B7-9365-4CE3-B85A-B3F7311227B2}">
      <formula1>1</formula1>
      <formula2>2</formula2>
    </dataValidation>
    <dataValidation type="whole" imeMode="off" allowBlank="1" showInputMessage="1" showErrorMessage="1" prompt="テキスト資料・納入告知書・修了証書の送付先（自宅・職場）を選択してください" sqref="J36" xr:uid="{B9ADDE3A-721D-4E5E-A93B-E4D5E3D9DA6A}">
      <formula1>1</formula1>
      <formula2>2</formula2>
    </dataValidation>
    <dataValidation type="whole" imeMode="off" allowBlank="1" showInputMessage="1" showErrorMessage="1" prompt="研修当日連絡がつく電話番号が自宅か職場なのかを選択してください" sqref="J38" xr:uid="{10C5852C-9D36-435A-B827-0B01BC71502D}">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0:E70" xr:uid="{21E28AB0-A34A-44CA-9BD3-EEEEDADF5045}">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記入してください" sqref="D71:J71" xr:uid="{BDBD98A7-8984-4CB9-8EDB-FBEFBB566E30}"/>
    <dataValidation imeMode="hiragana" allowBlank="1" showInputMessage="1" showErrorMessage="1" prompt="研修会の受講において特別の配慮が必要な方は、状況及び希望する内容を備考欄に記入してください" sqref="D77:J77" xr:uid="{D5B27E14-A90C-440D-A763-DADB1A7F575D}"/>
    <dataValidation type="list" allowBlank="1" showDropDown="1" showInputMessage="1" showErrorMessage="1" prompt="セルの右にある「▼」ボタンを押してリストから選択してください_x000a__x000a_（下の「キャンセル」）を押してやり直してください）" sqref="N4" xr:uid="{B4FB5FF0-8BAF-4857-8A97-DD0761CE6010}">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B9DBF353-2CBC-4E56-9764-72C9F8041EF0}"/>
    <dataValidation type="list" imeMode="hiragana" allowBlank="1" showInputMessage="1" showErrorMessage="1" prompt="どの受講資格に該当するか▼から選択してください" sqref="D33:K33" xr:uid="{C49E984A-C5B8-4B7B-91A7-7827817345B8}">
      <formula1>$E$191:$E$195</formula1>
    </dataValidation>
    <dataValidation type="list" allowBlank="1" showInputMessage="1" showErrorMessage="1" sqref="D72:E72" xr:uid="{BAFD01A2-F483-4DA9-A3E9-54D34BA01C28}">
      <formula1>"同意する,一部同意する,同意しない"</formula1>
    </dataValidation>
    <dataValidation type="list" allowBlank="1" showInputMessage="1" showErrorMessage="1" sqref="D74:E76" xr:uid="{91C70F33-0442-423A-8FDB-F151F9B10CC5}">
      <formula1>"同意する,同意しない"</formula1>
    </dataValidation>
    <dataValidation type="list" allowBlank="1" showInputMessage="1" showErrorMessage="1" sqref="D54 F52" xr:uid="{6DE32749-DDD1-44D8-9045-16CEDDD6D92B}">
      <formula1>"行っている,今後行う予定がある,行う予定はない"</formula1>
    </dataValidation>
    <dataValidation type="list" allowBlank="1" showInputMessage="1" showErrorMessage="1" sqref="J44 D41:E43 D45:E45 D48 F44 H44 F46 H46" xr:uid="{E1564958-909E-4F7D-B7C2-418EC1986F78}">
      <formula1>"有,無"</formula1>
    </dataValidation>
    <dataValidation showInputMessage="1" showErrorMessage="1" sqref="B53 B71 B73 B49 B55 B51 D44 D46" xr:uid="{AFBF4ABE-7330-4248-8B83-19B588978038}"/>
    <dataValidation type="list" allowBlank="1" showInputMessage="1" showErrorMessage="1" sqref="F49" xr:uid="{2C06DC93-68B1-43C6-A0A7-17C4605EC0C1}">
      <formula1>"本研修会修了生がおらず、届出医療機関ではない,本研修会修了生はいるが、届出医療機関ではない,届出医療機関である"</formula1>
    </dataValidation>
    <dataValidation imeMode="disabled" allowBlank="1" showInputMessage="1" showErrorMessage="1" promptTitle="現在の勤務先での職名をご記入ください" prompt="記入例：〇〇科医師、○○係長、主任、サービス管理責任者など" sqref="H29:J30 H22:J23" xr:uid="{2C7E9816-336E-4537-8A51-C17A6EC60790}"/>
    <dataValidation imeMode="halfAlpha" showInputMessage="1" showErrorMessage="1" errorTitle="経験年数確認" error="この研修会の実施要項で、受講資格の経験年数をご確認ください。" sqref="H25 H16 H31:H32 H55 H28" xr:uid="{CAFC36AF-16B8-41C1-BAD0-4FB8CE492BCE}"/>
    <dataValidation imeMode="halfAlpha" showInputMessage="1" showErrorMessage="1" sqref="N20 E28:F28 E25:F25 E31:F32" xr:uid="{8E92B235-88AA-4E9A-A77C-CDB06E3B05BF}"/>
    <dataValidation type="custom" imeMode="off" allowBlank="1" showInputMessage="1" showErrorMessage="1" prompt="@も含め半角で正確に入力してください" sqref="M4" xr:uid="{C3CD1AED-3A64-425E-9967-FD643BB254BB}">
      <formula1>COUNTIF(M4,"*@*")</formula1>
    </dataValidation>
    <dataValidation type="list" allowBlank="1" showInputMessage="1" showErrorMessage="1" sqref="B72 B74:B77 B54 B50 B41:B48 B56:B70 B52 B17:B33" xr:uid="{EB71B90E-B2FB-4139-8CFE-676EE7B1DFED}">
      <formula1>"-,使用"</formula1>
    </dataValidation>
    <dataValidation imeMode="hiragana" allowBlank="1" showInputMessage="1" sqref="H154:I154" xr:uid="{53B45801-2A23-49D6-8D5C-BB5C647AAD39}"/>
    <dataValidation type="date" imeMode="disabled" allowBlank="1" showInputMessage="1" promptTitle="西暦で記入してください。" prompt="_x000a_例：「2000/01/01」_x000a_（表示は2000年1月1日となります）" sqref="D147" xr:uid="{ACD68C61-6217-49B3-99C4-BA5CBC6D551F}">
      <formula1>7306</formula1>
      <formula2>73050</formula2>
    </dataValidation>
    <dataValidation imeMode="halfAlpha" allowBlank="1" showInputMessage="1" errorTitle="入力値の不正" sqref="H151 E151" xr:uid="{F58DD9B0-AE77-49FF-A8A8-89976087254D}"/>
    <dataValidation imeMode="off" showInputMessage="1" showErrorMessage="1" promptTitle="パソコンで受信できるメールアドレスを記入してください。" sqref="D159" xr:uid="{4D20E56E-191A-44C5-A8EE-1516E62632FB}"/>
    <dataValidation allowBlank="1" showDropDown="1" showInputMessage="1" showErrorMessage="1" sqref="J4:K4 M52 N4 E44 E46" xr:uid="{0AD2BE08-7256-4732-8803-C825BDAED3D1}"/>
    <dataValidation imeMode="hiragana" allowBlank="1" showInputMessage="1" showErrorMessage="1" sqref="J145 J5 E145:E146 M80 D151:D155 M82 J152:J154 M86 J57 M40 C113:C118 C81:C110 B78:B93 M53 D112:D118 D82:D110 G152:G154 D157 G145:H146 M76:M78 M84 D161:D163 G52 F48:G48 J74:J76 J9 J72 C63:D69 G9 J18:J19 F18:G19 G70 J70 J62 F45 D16 D73 F62:G62 H10 J41:J43 G41:G46 J48 D31:D32 G54 J54 J45 D53 D58:D60 F21:G21 J21 G74:G76 D25 C33 D28 J52 D34 G72 F41:F43 D55:D56 G57 F50:G50 J50 D51 D78:D80 C47:D47 C46" xr:uid="{47F5DD00-AFA9-4D92-89DC-B5825E730C4F}"/>
    <dataValidation imeMode="off" allowBlank="1" showInputMessage="1" showErrorMessage="1" sqref="G38:I38 C78:C80 F35:J35 K5 J157:J159 J37 I36:I37" xr:uid="{A26B1EB7-F666-4355-8D64-953FE79021CC}"/>
    <dataValidation imeMode="halfKatakana" allowBlank="1" showInputMessage="1" showErrorMessage="1" sqref="J146" xr:uid="{2E1781E7-2CBF-4A24-BB6E-0A617398AE61}"/>
    <dataValidation type="date" imeMode="disabled" allowBlank="1" showInputMessage="1" showErrorMessage="1" sqref="I147:J147 G147 G11 I11:J11 G20 I20:J20 G26 I26:J26" xr:uid="{986B7B63-D0B2-4F17-A6B6-11FCD653EA74}">
      <formula1>7306</formula1>
      <formula2>73050</formula2>
    </dataValidation>
    <dataValidation imeMode="off" showInputMessage="1" showErrorMessage="1" prompt="@も含め半角で正確に入力してください" sqref="I39" xr:uid="{55C68AEA-0EED-4826-8561-009D9153B649}"/>
    <dataValidation type="textLength" imeMode="hiragana" allowBlank="1" showInputMessage="1" showErrorMessage="1" sqref="H152:I153 M54 H18:I19 H41:H43 H70:I70 H52:I52 H50:I50 H62:I62 H54:I54 H45 H48:I48 H21:I21 H74:I76 H72:I72 I41:I45 H57:I57" xr:uid="{0630B9F9-5B53-4A7D-8371-E6CBB4865CD4}">
      <formula1>0</formula1>
      <formula2>15</formula2>
    </dataValidation>
    <dataValidation imeMode="hiragana" allowBlank="1" showInputMessage="1" showErrorMessage="1" prompt="勤務先の名称を入力してください" sqref="D148:D150" xr:uid="{C1AAD966-D321-4373-B887-EB2F5E9C45A7}"/>
    <dataValidation imeMode="off" allowBlank="1" showInputMessage="1" showErrorMessage="1" promptTitle="ハイフンを含めて入力してください" prompt="記入例：04-2995-3100" sqref="D158" xr:uid="{04C9AD90-030A-43A7-BC27-D24D2BE457D5}"/>
    <dataValidation imeMode="hiragana" allowBlank="1" showInputMessage="1" showErrorMessage="1" promptTitle="現在の勤務先での職名をご記入ください" prompt="記入例：〇〇科医師、○○係長、主任、サービス管理責任者など" sqref="H27 D15:K15" xr:uid="{309E199B-5000-4747-8D49-D10C35BF5CFE}"/>
    <dataValidation imeMode="off" allowBlank="1" showInputMessage="1" showErrorMessage="1" promptTitle="7桁の郵便番号を記入願います。" prompt="半角でハイフンを入れてください。記入例：359-8555" sqref="D156" xr:uid="{012248A2-2FDB-4711-B9E9-BE8BF101DCB0}"/>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8AF307A7-D507-4B0E-865B-8EB34EE06994}"/>
  </dataValidations>
  <pageMargins left="0.25" right="0.25" top="0.75" bottom="0.75" header="0.3" footer="0.3"/>
  <pageSetup paperSize="9" orientation="portrait" verticalDpi="0"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ltText="15条医師　項目使用">
                <anchor moveWithCells="1">
                  <from>
                    <xdr:col>20</xdr:col>
                    <xdr:colOff>0</xdr:colOff>
                    <xdr:row>46</xdr:row>
                    <xdr:rowOff>0</xdr:rowOff>
                  </from>
                  <to>
                    <xdr:col>21</xdr:col>
                    <xdr:colOff>209550</xdr:colOff>
                    <xdr:row>76</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macro="[0]!NoMove" altText="15条医師　項目使用">
                <anchor moveWithCells="1">
                  <from>
                    <xdr:col>20</xdr:col>
                    <xdr:colOff>0</xdr:colOff>
                    <xdr:row>46</xdr:row>
                    <xdr:rowOff>0</xdr:rowOff>
                  </from>
                  <to>
                    <xdr:col>21</xdr:col>
                    <xdr:colOff>209550</xdr:colOff>
                    <xdr:row>76</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macro="[0]!NoMove" altText="15条医師　項目使用">
                <anchor moveWithCells="1">
                  <from>
                    <xdr:col>20</xdr:col>
                    <xdr:colOff>0</xdr:colOff>
                    <xdr:row>46</xdr:row>
                    <xdr:rowOff>0</xdr:rowOff>
                  </from>
                  <to>
                    <xdr:col>21</xdr:col>
                    <xdr:colOff>209550</xdr:colOff>
                    <xdr:row>76</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ltText="15条医師　項目使用">
                <anchor moveWithCells="1">
                  <from>
                    <xdr:col>20</xdr:col>
                    <xdr:colOff>0</xdr:colOff>
                    <xdr:row>46</xdr:row>
                    <xdr:rowOff>0</xdr:rowOff>
                  </from>
                  <to>
                    <xdr:col>21</xdr:col>
                    <xdr:colOff>209550</xdr:colOff>
                    <xdr:row>76</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ltText="15条医師　項目使用">
                <anchor moveWithCells="1">
                  <from>
                    <xdr:col>20</xdr:col>
                    <xdr:colOff>0</xdr:colOff>
                    <xdr:row>46</xdr:row>
                    <xdr:rowOff>0</xdr:rowOff>
                  </from>
                  <to>
                    <xdr:col>21</xdr:col>
                    <xdr:colOff>209550</xdr:colOff>
                    <xdr:row>76</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macro="[0]!NoMove"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ltText="15条医師　項目使用">
                <anchor moveWithCells="1">
                  <from>
                    <xdr:col>11</xdr:col>
                    <xdr:colOff>0</xdr:colOff>
                    <xdr:row>46</xdr:row>
                    <xdr:rowOff>0</xdr:rowOff>
                  </from>
                  <to>
                    <xdr:col>17</xdr:col>
                    <xdr:colOff>209550</xdr:colOff>
                    <xdr:row>76</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97" r:id="rId76" name="Check Box 73">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6" r:id="rId85" name="Check Box 82">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7" r:id="rId86" name="Check Box 83">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5" r:id="rId94" name="Check Box 91">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6" r:id="rId95" name="Check Box 92">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7" r:id="rId96" name="Check Box 93">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0" r:id="rId99" name="Check Box 96">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1" r:id="rId100" name="Check Box 97">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2" r:id="rId101" name="Check Box 98">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0" r:id="rId109" name="Check Box 106">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1" r:id="rId110" name="Check Box 107">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2" r:id="rId111" name="Check Box 108">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4" r:id="rId113" name="Check Box 110">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5" r:id="rId114" name="Check Box 111">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macro="[0]!NoMove"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40" r:id="rId119" name="Check Box 116">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41" r:id="rId120" name="Check Box 117">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ltText="15条医師　項目使用">
                <anchor moveWithCells="1">
                  <from>
                    <xdr:col>5</xdr:col>
                    <xdr:colOff>476250</xdr:colOff>
                    <xdr:row>46</xdr:row>
                    <xdr:rowOff>0</xdr:rowOff>
                  </from>
                  <to>
                    <xdr:col>7</xdr:col>
                    <xdr:colOff>219075</xdr:colOff>
                    <xdr:row>76</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macro="[0]!NoMove" altText="15条医師　項目使用">
                <anchor moveWithCells="1">
                  <from>
                    <xdr:col>5</xdr:col>
                    <xdr:colOff>476250</xdr:colOff>
                    <xdr:row>73</xdr:row>
                    <xdr:rowOff>28575</xdr:rowOff>
                  </from>
                  <to>
                    <xdr:col>7</xdr:col>
                    <xdr:colOff>219075</xdr:colOff>
                    <xdr:row>76</xdr:row>
                    <xdr:rowOff>219075</xdr:rowOff>
                  </to>
                </anchor>
              </controlPr>
            </control>
          </mc:Choice>
        </mc:AlternateContent>
        <mc:AlternateContent xmlns:mc="http://schemas.openxmlformats.org/markup-compatibility/2006">
          <mc:Choice Requires="x14">
            <control shapeId="1144" r:id="rId123" name="Check Box 120">
              <controlPr defaultSize="0" autoFill="0" autoLine="0" autoPict="0" macro="[0]!NoMove" altText="15条医師　項目使用">
                <anchor moveWithCells="1">
                  <from>
                    <xdr:col>5</xdr:col>
                    <xdr:colOff>476250</xdr:colOff>
                    <xdr:row>73</xdr:row>
                    <xdr:rowOff>28575</xdr:rowOff>
                  </from>
                  <to>
                    <xdr:col>7</xdr:col>
                    <xdr:colOff>219075</xdr:colOff>
                    <xdr:row>76</xdr:row>
                    <xdr:rowOff>219075</xdr:rowOff>
                  </to>
                </anchor>
              </controlPr>
            </control>
          </mc:Choice>
        </mc:AlternateContent>
        <mc:AlternateContent xmlns:mc="http://schemas.openxmlformats.org/markup-compatibility/2006">
          <mc:Choice Requires="x14">
            <control shapeId="1145" r:id="rId124" name="Check Box 121">
              <controlPr defaultSize="0" autoFill="0" autoLine="0" autoPict="0" altText="15条医師　項目使用">
                <anchor moveWithCells="1">
                  <from>
                    <xdr:col>5</xdr:col>
                    <xdr:colOff>476250</xdr:colOff>
                    <xdr:row>73</xdr:row>
                    <xdr:rowOff>28575</xdr:rowOff>
                  </from>
                  <to>
                    <xdr:col>7</xdr:col>
                    <xdr:colOff>219075</xdr:colOff>
                    <xdr:row>76</xdr:row>
                    <xdr:rowOff>219075</xdr:rowOff>
                  </to>
                </anchor>
              </controlPr>
            </control>
          </mc:Choice>
        </mc:AlternateContent>
        <mc:AlternateContent xmlns:mc="http://schemas.openxmlformats.org/markup-compatibility/2006">
          <mc:Choice Requires="x14">
            <control shapeId="1146" r:id="rId125" name="Check Box 122">
              <controlPr defaultSize="0" autoFill="0" autoLine="0" autoPict="0" altText="15条医師　項目使用">
                <anchor moveWithCells="1">
                  <from>
                    <xdr:col>5</xdr:col>
                    <xdr:colOff>476250</xdr:colOff>
                    <xdr:row>75</xdr:row>
                    <xdr:rowOff>28575</xdr:rowOff>
                  </from>
                  <to>
                    <xdr:col>7</xdr:col>
                    <xdr:colOff>219075</xdr:colOff>
                    <xdr:row>76</xdr:row>
                    <xdr:rowOff>219075</xdr:rowOff>
                  </to>
                </anchor>
              </controlPr>
            </control>
          </mc:Choice>
        </mc:AlternateContent>
        <mc:AlternateContent xmlns:mc="http://schemas.openxmlformats.org/markup-compatibility/2006">
          <mc:Choice Requires="x14">
            <control shapeId="1147" r:id="rId126" name="Check Box 123">
              <controlPr defaultSize="0" autoFill="0" autoLine="0" autoPict="0" altText="15条医師　項目使用">
                <anchor moveWithCells="1">
                  <from>
                    <xdr:col>5</xdr:col>
                    <xdr:colOff>476250</xdr:colOff>
                    <xdr:row>75</xdr:row>
                    <xdr:rowOff>28575</xdr:rowOff>
                  </from>
                  <to>
                    <xdr:col>7</xdr:col>
                    <xdr:colOff>219075</xdr:colOff>
                    <xdr:row>76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Copy元</vt:lpstr>
      <vt:lpstr>Copy元!Print_Area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kokuriha</dc:creator>
  <cp:lastModifiedBy>kokuriha</cp:lastModifiedBy>
  <dcterms:created xsi:type="dcterms:W3CDTF">2024-10-08T01:30:30Z</dcterms:created>
  <dcterms:modified xsi:type="dcterms:W3CDTF">2024-10-08T01:31:34Z</dcterms:modified>
</cp:coreProperties>
</file>