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30.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152.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C:\担当別\研修主事\"/>
    </mc:Choice>
  </mc:AlternateContent>
  <xr:revisionPtr revIDLastSave="0" documentId="8_{F81392A5-DF5D-44C6-822D-AD7927DB9047}" xr6:coauthVersionLast="47" xr6:coauthVersionMax="47" xr10:uidLastSave="{00000000-0000-0000-0000-000000000000}"/>
  <workbookProtection lockStructure="1"/>
  <bookViews>
    <workbookView showSheetTabs="0" xWindow="390" yWindow="390" windowWidth="18285" windowHeight="13980" xr2:uid="{763BBE99-1F83-4294-BC04-563658DB2F31}"/>
  </bookViews>
  <sheets>
    <sheet name="入力フォーム" sheetId="1" r:id="rId1"/>
  </sheets>
  <definedNames>
    <definedName name="_xlnm.Print_Area" localSheetId="0">入力フォーム!$A$1:$K$85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95" i="1" l="1"/>
  <c r="N94" i="1"/>
  <c r="N93" i="1"/>
  <c r="N92" i="1"/>
  <c r="CG3" i="1" s="1"/>
  <c r="N91" i="1"/>
  <c r="N90" i="1"/>
  <c r="N89" i="1"/>
  <c r="N88" i="1"/>
  <c r="N87" i="1"/>
  <c r="N86" i="1"/>
  <c r="N85" i="1"/>
  <c r="N84" i="1"/>
  <c r="BY3" i="1" s="1"/>
  <c r="N83" i="1"/>
  <c r="C83" i="1"/>
  <c r="N82" i="1"/>
  <c r="N81" i="1"/>
  <c r="C81" i="1"/>
  <c r="N80" i="1"/>
  <c r="N79" i="1"/>
  <c r="N78" i="1"/>
  <c r="N77" i="1"/>
  <c r="N76" i="1"/>
  <c r="K76" i="1"/>
  <c r="N75" i="1"/>
  <c r="K75" i="1"/>
  <c r="N74" i="1"/>
  <c r="N73" i="1"/>
  <c r="N72" i="1"/>
  <c r="BM3" i="1" s="1"/>
  <c r="N71" i="1"/>
  <c r="N70" i="1"/>
  <c r="N69" i="1"/>
  <c r="N68" i="1"/>
  <c r="N67" i="1"/>
  <c r="N66" i="1"/>
  <c r="N65" i="1"/>
  <c r="N64" i="1"/>
  <c r="BE3" i="1" s="1"/>
  <c r="N63" i="1"/>
  <c r="N62" i="1"/>
  <c r="N61" i="1"/>
  <c r="N60" i="1"/>
  <c r="N58" i="1"/>
  <c r="N57" i="1"/>
  <c r="N56" i="1"/>
  <c r="N55" i="1"/>
  <c r="AV3" i="1" s="1"/>
  <c r="N54" i="1"/>
  <c r="N53" i="1"/>
  <c r="N52" i="1"/>
  <c r="N51" i="1"/>
  <c r="N50" i="1"/>
  <c r="N49" i="1"/>
  <c r="N48" i="1"/>
  <c r="N47" i="1"/>
  <c r="AN3" i="1" s="1"/>
  <c r="I47" i="1"/>
  <c r="N46" i="1"/>
  <c r="N45" i="1"/>
  <c r="N44" i="1"/>
  <c r="N43" i="1"/>
  <c r="N42" i="1"/>
  <c r="Q41" i="1"/>
  <c r="N41" i="1"/>
  <c r="AH3" i="1" s="1"/>
  <c r="R40" i="1"/>
  <c r="Q40" i="1"/>
  <c r="N40" i="1"/>
  <c r="K40" i="1"/>
  <c r="R39" i="1"/>
  <c r="Q39" i="1"/>
  <c r="N39" i="1"/>
  <c r="K39" i="1"/>
  <c r="Q38" i="1"/>
  <c r="N38" i="1"/>
  <c r="L38" i="1"/>
  <c r="R38" i="1" s="1"/>
  <c r="R37" i="1"/>
  <c r="Q37" i="1"/>
  <c r="N37" i="1"/>
  <c r="L37" i="1"/>
  <c r="R36" i="1" s="1"/>
  <c r="K37" i="1"/>
  <c r="Q36" i="1"/>
  <c r="N36" i="1"/>
  <c r="N35" i="1"/>
  <c r="C35" i="1"/>
  <c r="N34" i="1"/>
  <c r="AA3" i="1" s="1"/>
  <c r="N33" i="1"/>
  <c r="N32" i="1"/>
  <c r="N31" i="1"/>
  <c r="L31" i="1"/>
  <c r="N30" i="1"/>
  <c r="L30" i="1"/>
  <c r="N29" i="1"/>
  <c r="N28" i="1"/>
  <c r="U3" i="1" s="1"/>
  <c r="N27" i="1"/>
  <c r="G27" i="1"/>
  <c r="N26" i="1"/>
  <c r="N25" i="1"/>
  <c r="R24" i="1"/>
  <c r="N24" i="1"/>
  <c r="L24" i="1"/>
  <c r="N23" i="1"/>
  <c r="P3" i="1" s="1"/>
  <c r="L23" i="1"/>
  <c r="R22" i="1"/>
  <c r="R35" i="1" s="1"/>
  <c r="N22" i="1"/>
  <c r="N21" i="1"/>
  <c r="L21" i="1"/>
  <c r="Q18" i="1" s="1"/>
  <c r="G21" i="1"/>
  <c r="N20" i="1"/>
  <c r="N19" i="1"/>
  <c r="L3" i="1" s="1"/>
  <c r="N18" i="1"/>
  <c r="L18" i="1"/>
  <c r="N17" i="1"/>
  <c r="L17" i="1"/>
  <c r="Q15" i="1" s="1"/>
  <c r="Q16" i="1"/>
  <c r="N16" i="1"/>
  <c r="L16" i="1"/>
  <c r="Q13" i="1" s="1"/>
  <c r="N15" i="1"/>
  <c r="L15" i="1"/>
  <c r="Q14" i="1"/>
  <c r="N14" i="1"/>
  <c r="L14" i="1"/>
  <c r="N13" i="1"/>
  <c r="F3" i="1" s="1"/>
  <c r="N12" i="1"/>
  <c r="L12" i="1"/>
  <c r="N11" i="1"/>
  <c r="L11" i="1"/>
  <c r="Q10" i="1" s="1"/>
  <c r="G11" i="1"/>
  <c r="S10" i="1"/>
  <c r="N10" i="1"/>
  <c r="C3" i="1" s="1"/>
  <c r="L10" i="1"/>
  <c r="N9" i="1"/>
  <c r="L9" i="1"/>
  <c r="L96" i="1" s="1"/>
  <c r="C7" i="1"/>
  <c r="CJ3" i="1"/>
  <c r="CI3" i="1"/>
  <c r="CH3" i="1"/>
  <c r="CF3" i="1"/>
  <c r="CE3" i="1"/>
  <c r="CD3" i="1"/>
  <c r="CC3" i="1"/>
  <c r="CB3" i="1"/>
  <c r="CA3" i="1"/>
  <c r="BZ3" i="1"/>
  <c r="BX3" i="1"/>
  <c r="BW3" i="1"/>
  <c r="BV3" i="1"/>
  <c r="BU3" i="1"/>
  <c r="BT3" i="1"/>
  <c r="BS3" i="1"/>
  <c r="BR3" i="1"/>
  <c r="BQ3" i="1"/>
  <c r="BP3" i="1"/>
  <c r="BO3" i="1"/>
  <c r="BN3" i="1"/>
  <c r="BL3" i="1"/>
  <c r="BK3" i="1"/>
  <c r="BJ3" i="1"/>
  <c r="BI3" i="1"/>
  <c r="BH3" i="1"/>
  <c r="BG3" i="1"/>
  <c r="BF3" i="1"/>
  <c r="BD3" i="1"/>
  <c r="BC3" i="1"/>
  <c r="BB3" i="1"/>
  <c r="BA3" i="1"/>
  <c r="AZ3" i="1"/>
  <c r="AY3" i="1"/>
  <c r="AX3" i="1"/>
  <c r="AW3" i="1"/>
  <c r="AU3" i="1"/>
  <c r="AT3" i="1"/>
  <c r="AS3" i="1"/>
  <c r="AR3" i="1"/>
  <c r="AQ3" i="1"/>
  <c r="AP3" i="1"/>
  <c r="AO3" i="1"/>
  <c r="AM3" i="1"/>
  <c r="AL3" i="1"/>
  <c r="AK3" i="1"/>
  <c r="AJ3" i="1"/>
  <c r="AI3" i="1"/>
  <c r="AG3" i="1"/>
  <c r="AF3" i="1"/>
  <c r="AE3" i="1"/>
  <c r="AD3" i="1"/>
  <c r="AC3" i="1"/>
  <c r="AB3" i="1"/>
  <c r="Z3" i="1"/>
  <c r="Y3" i="1"/>
  <c r="X3" i="1"/>
  <c r="W3" i="1"/>
  <c r="V3" i="1"/>
  <c r="T3" i="1"/>
  <c r="S3" i="1"/>
  <c r="R3" i="1"/>
  <c r="Q3" i="1"/>
  <c r="O3" i="1"/>
  <c r="N3" i="1"/>
  <c r="M3" i="1"/>
  <c r="K3" i="1"/>
  <c r="J3" i="1"/>
  <c r="I3" i="1"/>
  <c r="H3" i="1"/>
  <c r="G3" i="1"/>
  <c r="E3" i="1"/>
  <c r="D3" i="1"/>
  <c r="B3" i="1"/>
  <c r="A3" i="1"/>
  <c r="L97" i="1" l="1"/>
  <c r="C8" i="1"/>
  <c r="Q9" i="1"/>
</calcChain>
</file>

<file path=xl/sharedStrings.xml><?xml version="1.0" encoding="utf-8"?>
<sst xmlns="http://schemas.openxmlformats.org/spreadsheetml/2006/main" count="433" uniqueCount="183">
  <si>
    <t>姓</t>
    <rPh sb="0" eb="1">
      <t>セイ</t>
    </rPh>
    <phoneticPr fontId="4"/>
  </si>
  <si>
    <t>名</t>
    <rPh sb="0" eb="1">
      <t>メイ</t>
    </rPh>
    <phoneticPr fontId="4"/>
  </si>
  <si>
    <t>姓かな</t>
    <rPh sb="0" eb="1">
      <t>セイ</t>
    </rPh>
    <phoneticPr fontId="4"/>
  </si>
  <si>
    <t>名かな</t>
    <rPh sb="0" eb="1">
      <t>ナ</t>
    </rPh>
    <phoneticPr fontId="4"/>
  </si>
  <si>
    <t>生年月日</t>
    <rPh sb="0" eb="2">
      <t>セイネン</t>
    </rPh>
    <rPh sb="2" eb="4">
      <t>ガッピ</t>
    </rPh>
    <phoneticPr fontId="4"/>
  </si>
  <si>
    <t>部署</t>
    <rPh sb="0" eb="2">
      <t>ブショ</t>
    </rPh>
    <phoneticPr fontId="4"/>
  </si>
  <si>
    <t>勤務先都道府県</t>
    <rPh sb="0" eb="7">
      <t>キンムサキトドウフケン</t>
    </rPh>
    <phoneticPr fontId="4"/>
  </si>
  <si>
    <t>勤務先名称</t>
    <rPh sb="0" eb="5">
      <t>キンムサキメイショウ</t>
    </rPh>
    <phoneticPr fontId="4"/>
  </si>
  <si>
    <t>現職種</t>
  </si>
  <si>
    <t>現職名（肩書）</t>
  </si>
  <si>
    <t>経験年</t>
    <rPh sb="0" eb="3">
      <t>ケイケンネン</t>
    </rPh>
    <phoneticPr fontId="4"/>
  </si>
  <si>
    <t>経験月</t>
    <rPh sb="0" eb="3">
      <t>ケイケンツキ</t>
    </rPh>
    <phoneticPr fontId="4"/>
  </si>
  <si>
    <t>当センターでの
過去の研修参加実績</t>
    <phoneticPr fontId="4"/>
  </si>
  <si>
    <t>修了証書　要不要</t>
    <rPh sb="0" eb="2">
      <t>シュウリョウ</t>
    </rPh>
    <rPh sb="2" eb="4">
      <t>ショウショ</t>
    </rPh>
    <rPh sb="5" eb="6">
      <t>ヨウ</t>
    </rPh>
    <rPh sb="6" eb="8">
      <t>フヨウ</t>
    </rPh>
    <phoneticPr fontId="4"/>
  </si>
  <si>
    <t>参加者情報守秘</t>
    <rPh sb="0" eb="7">
      <t>サンカシャジョウホウシュヒ</t>
    </rPh>
    <phoneticPr fontId="4"/>
  </si>
  <si>
    <t>医師免許取得年月日</t>
    <rPh sb="0" eb="6">
      <t>イシメンキョシュトク</t>
    </rPh>
    <rPh sb="6" eb="9">
      <t>ネンガッピ</t>
    </rPh>
    <phoneticPr fontId="4"/>
  </si>
  <si>
    <t>15条指定医</t>
    <rPh sb="2" eb="3">
      <t>ジョウ</t>
    </rPh>
    <rPh sb="3" eb="6">
      <t>シテイイ</t>
    </rPh>
    <phoneticPr fontId="4"/>
  </si>
  <si>
    <t>日本耳鼻咽喉科学会会員番号</t>
    <rPh sb="0" eb="7">
      <t>ニホンジビインコウカ</t>
    </rPh>
    <rPh sb="7" eb="13">
      <t>ガッカイカイインバンゴウ</t>
    </rPh>
    <phoneticPr fontId="4"/>
  </si>
  <si>
    <t>日本眼科医学会会員番号</t>
  </si>
  <si>
    <t>心理士の資格</t>
    <rPh sb="0" eb="3">
      <t>シンリシ</t>
    </rPh>
    <rPh sb="4" eb="6">
      <t>シカク</t>
    </rPh>
    <phoneticPr fontId="4"/>
  </si>
  <si>
    <t>高次脳機能障害支援の経験年</t>
    <rPh sb="0" eb="3">
      <t>コウジノウ</t>
    </rPh>
    <rPh sb="3" eb="5">
      <t>キノウ</t>
    </rPh>
    <rPh sb="5" eb="7">
      <t>ショウガイ</t>
    </rPh>
    <rPh sb="7" eb="9">
      <t>シエン</t>
    </rPh>
    <rPh sb="10" eb="12">
      <t>ケイケン</t>
    </rPh>
    <rPh sb="12" eb="13">
      <t>ネン</t>
    </rPh>
    <phoneticPr fontId="4"/>
  </si>
  <si>
    <t>高次脳機能障害支援の経験月</t>
    <rPh sb="0" eb="3">
      <t>コウジノウ</t>
    </rPh>
    <rPh sb="3" eb="5">
      <t>キノウ</t>
    </rPh>
    <rPh sb="5" eb="7">
      <t>ショウガイ</t>
    </rPh>
    <rPh sb="7" eb="9">
      <t>シエン</t>
    </rPh>
    <rPh sb="10" eb="12">
      <t>ケイケン</t>
    </rPh>
    <rPh sb="12" eb="13">
      <t>ツキ</t>
    </rPh>
    <phoneticPr fontId="4"/>
  </si>
  <si>
    <t>臨床心理士登録番号</t>
    <rPh sb="0" eb="9">
      <t>リンショウシンリシトウロクバンゴウ</t>
    </rPh>
    <phoneticPr fontId="4"/>
  </si>
  <si>
    <t>　公認心理士登録番号</t>
    <rPh sb="1" eb="3">
      <t>コウニン</t>
    </rPh>
    <rPh sb="3" eb="6">
      <t>シンリシ</t>
    </rPh>
    <rPh sb="6" eb="8">
      <t>トウロク</t>
    </rPh>
    <rPh sb="8" eb="10">
      <t>バンゴウ</t>
    </rPh>
    <phoneticPr fontId="4"/>
  </si>
  <si>
    <t>希望コース</t>
    <rPh sb="0" eb="2">
      <t>キボウ</t>
    </rPh>
    <phoneticPr fontId="4"/>
  </si>
  <si>
    <t>看護業務の経験年数</t>
    <rPh sb="0" eb="4">
      <t>カンゴギョウム</t>
    </rPh>
    <rPh sb="5" eb="7">
      <t>ケイケン</t>
    </rPh>
    <rPh sb="7" eb="9">
      <t>ネンスウ</t>
    </rPh>
    <phoneticPr fontId="4"/>
  </si>
  <si>
    <t>看護業務の経験月数</t>
    <rPh sb="0" eb="4">
      <t>カンゴギョウム</t>
    </rPh>
    <rPh sb="5" eb="7">
      <t>ケイケン</t>
    </rPh>
    <rPh sb="7" eb="8">
      <t>ツキ</t>
    </rPh>
    <rPh sb="8" eb="9">
      <t>スウ</t>
    </rPh>
    <phoneticPr fontId="4"/>
  </si>
  <si>
    <t>OT/PT免許取得日</t>
    <rPh sb="5" eb="10">
      <t>メンキョシュトクビ</t>
    </rPh>
    <phoneticPr fontId="4"/>
  </si>
  <si>
    <t>視能訓練士の経験年数</t>
    <rPh sb="0" eb="5">
      <t>シノウクンレンシ</t>
    </rPh>
    <phoneticPr fontId="4"/>
  </si>
  <si>
    <t>視能訓練士の経験月数</t>
    <rPh sb="0" eb="5">
      <t>シノウクンレンシ</t>
    </rPh>
    <rPh sb="8" eb="9">
      <t>ツキ</t>
    </rPh>
    <phoneticPr fontId="4"/>
  </si>
  <si>
    <t>ロービジョンケアの経験年数</t>
    <phoneticPr fontId="4"/>
  </si>
  <si>
    <t>ロービジョンケアの経験月数</t>
    <rPh sb="11" eb="12">
      <t>ツキ</t>
    </rPh>
    <phoneticPr fontId="4"/>
  </si>
  <si>
    <t>受講資格</t>
    <rPh sb="0" eb="4">
      <t>ジュコウシカク</t>
    </rPh>
    <phoneticPr fontId="4"/>
  </si>
  <si>
    <t>郵便番号</t>
  </si>
  <si>
    <t>住所</t>
    <phoneticPr fontId="4"/>
  </si>
  <si>
    <t>住所区分</t>
    <rPh sb="2" eb="4">
      <t>クブン</t>
    </rPh>
    <phoneticPr fontId="4"/>
  </si>
  <si>
    <t>電話番号</t>
  </si>
  <si>
    <t>電話番号区分</t>
    <phoneticPr fontId="4"/>
  </si>
  <si>
    <t>mailアドレス</t>
  </si>
  <si>
    <t>mailアドレス区分</t>
    <phoneticPr fontId="4"/>
  </si>
  <si>
    <t>補聴器外来の有無</t>
    <rPh sb="0" eb="5">
      <t>ホチョウキガイライ</t>
    </rPh>
    <rPh sb="6" eb="8">
      <t>ウム</t>
    </rPh>
    <phoneticPr fontId="4"/>
  </si>
  <si>
    <t>音場検査装置の有無</t>
    <rPh sb="0" eb="2">
      <t>オンジョウ</t>
    </rPh>
    <rPh sb="2" eb="6">
      <t>ケンサソウチ</t>
    </rPh>
    <rPh sb="7" eb="9">
      <t>ウム</t>
    </rPh>
    <phoneticPr fontId="4"/>
  </si>
  <si>
    <t>補聴器特性試験装置の有無</t>
    <rPh sb="0" eb="9">
      <t>ホチョウキトクセイシケンソウチ</t>
    </rPh>
    <rPh sb="10" eb="12">
      <t>ウム</t>
    </rPh>
    <phoneticPr fontId="4"/>
  </si>
  <si>
    <t>音声外来</t>
  </si>
  <si>
    <t>言語外来</t>
    <phoneticPr fontId="4"/>
  </si>
  <si>
    <t>嚥下外来</t>
  </si>
  <si>
    <t>身体障害者更生相談所長の推薦の有無</t>
    <phoneticPr fontId="4"/>
  </si>
  <si>
    <t>前年ST申込</t>
    <rPh sb="0" eb="2">
      <t>ゼンネン</t>
    </rPh>
    <rPh sb="4" eb="6">
      <t>モウシコミ</t>
    </rPh>
    <phoneticPr fontId="4"/>
  </si>
  <si>
    <t>前年ST参加</t>
    <rPh sb="0" eb="2">
      <t>ゼンネン</t>
    </rPh>
    <rPh sb="4" eb="6">
      <t>サンカ</t>
    </rPh>
    <phoneticPr fontId="4"/>
  </si>
  <si>
    <t>年度</t>
    <rPh sb="0" eb="2">
      <t>ネンド</t>
    </rPh>
    <phoneticPr fontId="4"/>
  </si>
  <si>
    <t>勤務先の事業形態</t>
    <rPh sb="0" eb="3">
      <t>キンムサキ</t>
    </rPh>
    <rPh sb="4" eb="8">
      <t>ジギョウケイタイ</t>
    </rPh>
    <phoneticPr fontId="4"/>
  </si>
  <si>
    <t>ロービジョン外来の有無</t>
    <rPh sb="6" eb="8">
      <t>ガイライ</t>
    </rPh>
    <rPh sb="9" eb="11">
      <t>ウム</t>
    </rPh>
    <phoneticPr fontId="4"/>
  </si>
  <si>
    <t>ロービジョン外来の有無検査判断料届出医療機関</t>
  </si>
  <si>
    <t>国リハ医師研修会修了者の有無</t>
    <rPh sb="0" eb="1">
      <t>コク</t>
    </rPh>
    <rPh sb="3" eb="11">
      <t>イシケンシュウカイシュウリョウシャ</t>
    </rPh>
    <rPh sb="12" eb="14">
      <t>ウム</t>
    </rPh>
    <phoneticPr fontId="4"/>
  </si>
  <si>
    <t>国リハ研修終了医師名</t>
    <rPh sb="0" eb="1">
      <t>コク</t>
    </rPh>
    <rPh sb="3" eb="9">
      <t>ケンシュウシュウリョウイシ</t>
    </rPh>
    <rPh sb="9" eb="10">
      <t>メイ</t>
    </rPh>
    <phoneticPr fontId="4"/>
  </si>
  <si>
    <t>参加視能訓練士</t>
    <rPh sb="0" eb="2">
      <t>サンカ</t>
    </rPh>
    <rPh sb="2" eb="7">
      <t>シノウクンレンシ</t>
    </rPh>
    <phoneticPr fontId="4"/>
  </si>
  <si>
    <t>ロービジョンケア実施</t>
    <rPh sb="8" eb="10">
      <t>ジッシ</t>
    </rPh>
    <phoneticPr fontId="4"/>
  </si>
  <si>
    <t>ロービジョンケア実施予定</t>
    <rPh sb="8" eb="12">
      <t>ジッシヨテイ</t>
    </rPh>
    <phoneticPr fontId="4"/>
  </si>
  <si>
    <t>ロービジョンケア関係研修等受講歴</t>
    <rPh sb="8" eb="13">
      <t>カンケイケンシュウトウ</t>
    </rPh>
    <rPh sb="13" eb="16">
      <t>ジュコウレキ</t>
    </rPh>
    <phoneticPr fontId="4"/>
  </si>
  <si>
    <t>吃音の年間担当症例数</t>
    <rPh sb="0" eb="2">
      <t>キツオン</t>
    </rPh>
    <rPh sb="3" eb="10">
      <t>ネンカンタントウショウレイスウ</t>
    </rPh>
    <phoneticPr fontId="4"/>
  </si>
  <si>
    <t>自治体名</t>
    <rPh sb="0" eb="4">
      <t>ジチタイメイ</t>
    </rPh>
    <phoneticPr fontId="4"/>
  </si>
  <si>
    <t>準じた事業名</t>
    <rPh sb="0" eb="1">
      <t>ジュン</t>
    </rPh>
    <rPh sb="3" eb="6">
      <t>ジギョウメイ</t>
    </rPh>
    <phoneticPr fontId="4"/>
  </si>
  <si>
    <t>地マネ（基礎・応用）研修会参加実績</t>
    <rPh sb="0" eb="1">
      <t>チ</t>
    </rPh>
    <rPh sb="4" eb="6">
      <t>キソ</t>
    </rPh>
    <rPh sb="7" eb="9">
      <t>オウヨウ</t>
    </rPh>
    <rPh sb="10" eb="17">
      <t>ケンシュウカイサンカジッセキ</t>
    </rPh>
    <phoneticPr fontId="4"/>
  </si>
  <si>
    <t>小児義手訓練（臨床）の実施状況</t>
    <rPh sb="0" eb="2">
      <t>ショウニ</t>
    </rPh>
    <rPh sb="2" eb="4">
      <t>ギシュ</t>
    </rPh>
    <rPh sb="4" eb="6">
      <t>クンレン</t>
    </rPh>
    <rPh sb="7" eb="9">
      <t>リンショウ</t>
    </rPh>
    <rPh sb="11" eb="13">
      <t>ジッシ</t>
    </rPh>
    <rPh sb="13" eb="15">
      <t>ジョウキョウ</t>
    </rPh>
    <phoneticPr fontId="4"/>
  </si>
  <si>
    <t>吃音の臨床でお困りのこと</t>
    <rPh sb="0" eb="2">
      <t>キツオン</t>
    </rPh>
    <rPh sb="3" eb="5">
      <t>リンショウ</t>
    </rPh>
    <rPh sb="7" eb="8">
      <t>コマ</t>
    </rPh>
    <phoneticPr fontId="4"/>
  </si>
  <si>
    <t>担当自治体・人口</t>
    <rPh sb="0" eb="5">
      <t>タントウジチタイ</t>
    </rPh>
    <rPh sb="6" eb="8">
      <t>ジンコウ</t>
    </rPh>
    <phoneticPr fontId="4"/>
  </si>
  <si>
    <t>T66</t>
    <phoneticPr fontId="4"/>
  </si>
  <si>
    <t>T67</t>
    <phoneticPr fontId="4"/>
  </si>
  <si>
    <t>T68</t>
    <phoneticPr fontId="4"/>
  </si>
  <si>
    <t>T69</t>
    <phoneticPr fontId="4"/>
  </si>
  <si>
    <t>受講理由</t>
    <rPh sb="0" eb="4">
      <t>ジュコウリユウ</t>
    </rPh>
    <phoneticPr fontId="4"/>
  </si>
  <si>
    <t>講師への情報提供の同意</t>
    <rPh sb="0" eb="2">
      <t>コウシ</t>
    </rPh>
    <rPh sb="4" eb="8">
      <t>ジョウホウテイキョウ</t>
    </rPh>
    <rPh sb="9" eb="11">
      <t>ドウイ</t>
    </rPh>
    <phoneticPr fontId="4"/>
  </si>
  <si>
    <t>講師へ情報一部同意しない項目</t>
    <rPh sb="0" eb="2">
      <t>コウシ</t>
    </rPh>
    <rPh sb="3" eb="5">
      <t>ジョウホウ</t>
    </rPh>
    <rPh sb="5" eb="7">
      <t>イチブ</t>
    </rPh>
    <rPh sb="7" eb="9">
      <t>ドウイ</t>
    </rPh>
    <rPh sb="12" eb="14">
      <t>コウモク</t>
    </rPh>
    <phoneticPr fontId="4"/>
  </si>
  <si>
    <t/>
  </si>
  <si>
    <t>なし</t>
  </si>
  <si>
    <t>西暦</t>
    <rPh sb="0" eb="2">
      <t>セイレキ</t>
    </rPh>
    <phoneticPr fontId="4"/>
  </si>
  <si>
    <t>番号</t>
    <rPh sb="0" eb="2">
      <t>バンゴウ</t>
    </rPh>
    <phoneticPr fontId="4"/>
  </si>
  <si>
    <t>令和7年度 盲ろう者向け通訳・介助員養成担当者等研修会【養成研修企画・立案コース】 受講申込書</t>
  </si>
  <si>
    <t>申込先：</t>
    <phoneticPr fontId="4"/>
  </si>
  <si>
    <t>kenshu1@rehab.go.jp</t>
  </si>
  <si>
    <t>氏名</t>
    <phoneticPr fontId="4"/>
  </si>
  <si>
    <t>（姓）</t>
    <rPh sb="1" eb="2">
      <t>セイ</t>
    </rPh>
    <phoneticPr fontId="4"/>
  </si>
  <si>
    <t>（名）</t>
    <rPh sb="1" eb="2">
      <t>メイ</t>
    </rPh>
    <phoneticPr fontId="4"/>
  </si>
  <si>
    <t>1,2</t>
    <phoneticPr fontId="4"/>
  </si>
  <si>
    <t>フリガナ（全角）</t>
  </si>
  <si>
    <t>（セイ）</t>
    <phoneticPr fontId="4"/>
  </si>
  <si>
    <t>（メイ）</t>
    <phoneticPr fontId="4"/>
  </si>
  <si>
    <t>生年月日</t>
  </si>
  <si>
    <t>勤務先住所の都道府県</t>
  </si>
  <si>
    <t>勤務先名称</t>
  </si>
  <si>
    <t>所属部署</t>
    <rPh sb="0" eb="4">
      <t>ショゾクブショ</t>
    </rPh>
    <phoneticPr fontId="4"/>
  </si>
  <si>
    <t>（記入例：生活支援員）</t>
    <phoneticPr fontId="4"/>
  </si>
  <si>
    <t>経験年数</t>
    <phoneticPr fontId="4"/>
  </si>
  <si>
    <t>（当該業務の経験年数）</t>
    <phoneticPr fontId="4"/>
  </si>
  <si>
    <t>年</t>
    <rPh sb="0" eb="1">
      <t>ネン</t>
    </rPh>
    <phoneticPr fontId="4"/>
  </si>
  <si>
    <t>か月</t>
    <rPh sb="1" eb="2">
      <t>ゲツ</t>
    </rPh>
    <phoneticPr fontId="4"/>
  </si>
  <si>
    <t>使用</t>
    <phoneticPr fontId="4"/>
  </si>
  <si>
    <t>-</t>
    <phoneticPr fontId="4"/>
  </si>
  <si>
    <t>＊＊＊</t>
  </si>
  <si>
    <t>日本眼科医学会会員番号</t>
    <rPh sb="0" eb="2">
      <t>ニホン</t>
    </rPh>
    <rPh sb="2" eb="4">
      <t>ガンカ</t>
    </rPh>
    <rPh sb="4" eb="5">
      <t>イ</t>
    </rPh>
    <rPh sb="5" eb="11">
      <t>ガッカイカイインバンゴウ</t>
    </rPh>
    <phoneticPr fontId="4"/>
  </si>
  <si>
    <t>その他</t>
    <rPh sb="2" eb="3">
      <t>ホカ</t>
    </rPh>
    <phoneticPr fontId="4"/>
  </si>
  <si>
    <t>＊＊＊</t>
    <phoneticPr fontId="4"/>
  </si>
  <si>
    <t>高次脳機能障害支援の経験年数</t>
    <rPh sb="0" eb="3">
      <t>コウジノウ</t>
    </rPh>
    <rPh sb="3" eb="5">
      <t>キノウ</t>
    </rPh>
    <rPh sb="5" eb="7">
      <t>ショウガイ</t>
    </rPh>
    <rPh sb="7" eb="9">
      <t>シエン</t>
    </rPh>
    <rPh sb="10" eb="14">
      <t>ケイケンネンスウ</t>
    </rPh>
    <phoneticPr fontId="4"/>
  </si>
  <si>
    <t>公認心理士登録番号</t>
    <rPh sb="0" eb="2">
      <t>コウニン</t>
    </rPh>
    <rPh sb="2" eb="5">
      <t>シンリシ</t>
    </rPh>
    <rPh sb="5" eb="7">
      <t>トウロク</t>
    </rPh>
    <rPh sb="7" eb="9">
      <t>バンゴウ</t>
    </rPh>
    <phoneticPr fontId="4"/>
  </si>
  <si>
    <t>-</t>
  </si>
  <si>
    <r>
      <t xml:space="preserve">住所
</t>
    </r>
    <r>
      <rPr>
        <sz val="8"/>
        <color theme="1"/>
        <rFont val="MS PGothic"/>
        <family val="3"/>
        <charset val="128"/>
      </rPr>
      <t>（全角20文字以内ずつ）</t>
    </r>
    <rPh sb="4" eb="6">
      <t>ゼンカク</t>
    </rPh>
    <rPh sb="8" eb="12">
      <t>モジイナイ</t>
    </rPh>
    <phoneticPr fontId="4"/>
  </si>
  <si>
    <t>区分：1.自　宅
2.勤務先</t>
    <rPh sb="0" eb="2">
      <t>クブン</t>
    </rPh>
    <rPh sb="5" eb="6">
      <t>ジ</t>
    </rPh>
    <rPh sb="7" eb="8">
      <t>タク</t>
    </rPh>
    <rPh sb="11" eb="14">
      <t>キンムサキ</t>
    </rPh>
    <phoneticPr fontId="4"/>
  </si>
  <si>
    <t>.</t>
    <phoneticPr fontId="4"/>
  </si>
  <si>
    <t>1.自　宅
2.勤務先</t>
    <phoneticPr fontId="4"/>
  </si>
  <si>
    <t>1.個　人
2.勤務先</t>
    <rPh sb="2" eb="3">
      <t>コ</t>
    </rPh>
    <rPh sb="4" eb="5">
      <t>ヒト</t>
    </rPh>
    <phoneticPr fontId="4"/>
  </si>
  <si>
    <t>音声・言語・嚥下いずれかの外来有無</t>
    <rPh sb="0" eb="2">
      <t>オンセイ</t>
    </rPh>
    <rPh sb="3" eb="5">
      <t>ゲンゴ</t>
    </rPh>
    <rPh sb="6" eb="8">
      <t>エンゲ</t>
    </rPh>
    <rPh sb="13" eb="15">
      <t>ガイライ</t>
    </rPh>
    <rPh sb="15" eb="17">
      <t>ウム</t>
    </rPh>
    <phoneticPr fontId="4"/>
  </si>
  <si>
    <t>身体障害者更生相談所長の推薦の有無</t>
    <rPh sb="0" eb="5">
      <t>シンタイショウガイシャ</t>
    </rPh>
    <rPh sb="5" eb="7">
      <t>コウセイ</t>
    </rPh>
    <rPh sb="7" eb="10">
      <t>ソウダンジョ</t>
    </rPh>
    <rPh sb="9" eb="11">
      <t>ショチョウ</t>
    </rPh>
    <rPh sb="12" eb="14">
      <t>スイセン</t>
    </rPh>
    <rPh sb="15" eb="17">
      <t>ウム</t>
    </rPh>
    <phoneticPr fontId="4"/>
  </si>
  <si>
    <t>前年度の言語聴覚士研修会の申込み</t>
    <phoneticPr fontId="4"/>
  </si>
  <si>
    <t>申込の有無</t>
    <rPh sb="0" eb="2">
      <t>モウシコミ</t>
    </rPh>
    <rPh sb="3" eb="5">
      <t>ウム</t>
    </rPh>
    <phoneticPr fontId="4"/>
  </si>
  <si>
    <r>
      <rPr>
        <sz val="9"/>
        <color theme="1"/>
        <rFont val="游ゴシック"/>
        <family val="3"/>
        <charset val="128"/>
        <scheme val="minor"/>
      </rPr>
      <t>参加の有無</t>
    </r>
    <rPh sb="0" eb="2">
      <t>サンカ</t>
    </rPh>
    <rPh sb="3" eb="5">
      <t>ウム</t>
    </rPh>
    <phoneticPr fontId="4"/>
  </si>
  <si>
    <t>勤務先の事業形態</t>
    <phoneticPr fontId="4"/>
  </si>
  <si>
    <t>ロービジョン外来の有無検査判断料届出医療機関</t>
    <rPh sb="6" eb="8">
      <t>ガイライ</t>
    </rPh>
    <rPh sb="9" eb="11">
      <t>ウム</t>
    </rPh>
    <rPh sb="11" eb="13">
      <t>ケンサ</t>
    </rPh>
    <rPh sb="13" eb="15">
      <t>ハンダン</t>
    </rPh>
    <rPh sb="15" eb="16">
      <t>リョウ</t>
    </rPh>
    <rPh sb="16" eb="18">
      <t>トドケデ</t>
    </rPh>
    <rPh sb="18" eb="20">
      <t>イリョウ</t>
    </rPh>
    <rPh sb="20" eb="22">
      <t>キカン</t>
    </rPh>
    <phoneticPr fontId="4"/>
  </si>
  <si>
    <t>国リハ視能訓練士研修会参加者</t>
    <rPh sb="0" eb="1">
      <t>コク</t>
    </rPh>
    <rPh sb="3" eb="8">
      <t>シノウクンレンシ</t>
    </rPh>
    <rPh sb="8" eb="11">
      <t>ケンシュウカイ</t>
    </rPh>
    <rPh sb="11" eb="14">
      <t>サンカシャ</t>
    </rPh>
    <phoneticPr fontId="4"/>
  </si>
  <si>
    <t>月頃</t>
    <rPh sb="0" eb="1">
      <t>ゲツ</t>
    </rPh>
    <rPh sb="1" eb="2">
      <t>コロ</t>
    </rPh>
    <phoneticPr fontId="4"/>
  </si>
  <si>
    <t>ロービジョンケア判断料</t>
    <rPh sb="8" eb="11">
      <t>ハンダンリョウ</t>
    </rPh>
    <phoneticPr fontId="4"/>
  </si>
  <si>
    <t>件</t>
    <rPh sb="0" eb="1">
      <t>ケン</t>
    </rPh>
    <phoneticPr fontId="4"/>
  </si>
  <si>
    <t>受講理由</t>
    <phoneticPr fontId="4"/>
  </si>
  <si>
    <t>使用</t>
  </si>
  <si>
    <t>一部同意しない項目</t>
    <rPh sb="0" eb="2">
      <t>イチブ</t>
    </rPh>
    <rPh sb="2" eb="4">
      <t>ドウイ</t>
    </rPh>
    <rPh sb="7" eb="9">
      <t>コウモク</t>
    </rPh>
    <phoneticPr fontId="4"/>
  </si>
  <si>
    <t>修了者情報提供の同意</t>
    <rPh sb="0" eb="3">
      <t>シュウリョウシャ</t>
    </rPh>
    <rPh sb="3" eb="5">
      <t>ジョウホウ</t>
    </rPh>
    <rPh sb="5" eb="7">
      <t>テイキョウ</t>
    </rPh>
    <rPh sb="8" eb="10">
      <t>ドウイ</t>
    </rPh>
    <phoneticPr fontId="4"/>
  </si>
  <si>
    <t>修了者情報一部同意しない項目</t>
    <rPh sb="5" eb="7">
      <t>イチブ</t>
    </rPh>
    <rPh sb="7" eb="9">
      <t>ドウイ</t>
    </rPh>
    <rPh sb="12" eb="14">
      <t>コウモク</t>
    </rPh>
    <phoneticPr fontId="4"/>
  </si>
  <si>
    <t>個人情報の取り扱い</t>
  </si>
  <si>
    <t>研修データの２次利用</t>
    <phoneticPr fontId="4"/>
  </si>
  <si>
    <t>研修時の注意確認</t>
    <phoneticPr fontId="4"/>
  </si>
  <si>
    <t>備考</t>
  </si>
  <si>
    <t>研修会の申込書にご記入いただいた情報は、受講者の決定を行うために利用することを目的とし、受講決定されなかった方の情報については責任を持って廃棄するとともに、受講決定された方の情報は、当センターサイトの個人情報保護方針に基づき適切に取り扱います。
なお研修会修了者については、学院で管理を行うため申込時にご記入いただいた情報のうち、「氏名」、「都道府県」、「勤務先」の情報は、学院で適切に管理し、その他の情報及び受講または修了できなかった方の全ての情報については責任をもって破棄いたします。</t>
    <phoneticPr fontId="4"/>
  </si>
  <si>
    <t>私は、本研修会の講義視聴に関し、以下の点について了承し、遵守することを誓約いたします。
・全ての講義について、受講を許可された者のみが受講・聴講いたします。
・講義内容を録音・録画等をして、二次利用することはいたしません。
・テキスト資料について、無断での転載、複製、譲渡はいたしません。
・記録のため、主催者が録画をすることを了承いたします。</t>
    <phoneticPr fontId="4"/>
  </si>
  <si>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</si>
  <si>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</si>
  <si>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</si>
  <si>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</si>
  <si>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</si>
  <si>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</si>
  <si>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</si>
  <si>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</si>
  <si>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</si>
  <si>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</si>
  <si>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</si>
  <si>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</si>
  <si>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</si>
  <si>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</si>
  <si>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</si>
  <si>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</si>
  <si>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</si>
  <si>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</si>
  <si>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</si>
  <si>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</si>
  <si>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</si>
  <si>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</si>
  <si>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</si>
  <si>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</si>
  <si>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</si>
  <si>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</si>
  <si>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</si>
  <si>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</si>
  <si>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</si>
  <si>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</si>
  <si>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</si>
  <si>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</si>
  <si>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</si>
  <si>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</si>
  <si>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</si>
  <si>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</si>
  <si>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</si>
  <si>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</si>
  <si>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</si>
  <si>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</si>
  <si>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</si>
  <si>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</si>
  <si>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</si>
  <si>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</si>
  <si>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希望コース</t>
  </si>
  <si>
    <t>宮崎県</t>
  </si>
  <si>
    <t>鹿児島県</t>
  </si>
  <si>
    <t>沖縄県</t>
  </si>
  <si>
    <t>① 地域生活・就労支援を行っている法人等の職員</t>
    <phoneticPr fontId="4"/>
  </si>
  <si>
    <t>② 発達障害者支援センター職員、地域支援マネジャー</t>
    <phoneticPr fontId="4"/>
  </si>
  <si>
    <t>③ 都道府県・指定都市の発達障害福祉担当者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</si>
</sst>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DBNum3][$-411]0"/>
    <numFmt numFmtId="177" formatCode="0_);[Red]\(0\)"/>
    <numFmt numFmtId="178" formatCode="&quot;申込締切：&quot;m&quot;月&quot;d&quot;日(&quot;aaa&quot;)17:00まで&quot;;@"/>
    <numFmt numFmtId="179" formatCode="yyyy&quot;年&quot;m&quot;月&quot;d&quot;日&quot;;@"/>
    <numFmt numFmtId="180" formatCode="\(ggge&quot;年&quot;m&quot;月&quot;d&quot;日&quot;\)"/>
    <numFmt numFmtId="181" formatCode="m&quot;月&quot;d&quot;日&quot;;@"/>
  </numFmts>
  <fonts count="67">
    <font>
      <sz val="11"/>
      <color theme="1"/>
      <name val="游ゴシック"/>
      <family val="3"/>
      <charset val="128"/>
      <scheme val="minor"/>
    </font>
    <font>
      <sz val="9"/>
      <color rgb="FF000000"/>
      <name val="Meiryo UI"/>
      <family val="3"/>
      <charset val="128"/>
    </font>
    <font>
      <sz val="11"/>
      <color theme="1"/>
      <name val="游ゴシック"/>
      <family val="3"/>
      <charset val="128"/>
      <scheme val="minor"/>
    </font>
    <font>
      <sz val="9"/>
      <name val="游ゴシック"/>
      <family val="2"/>
      <scheme val="minor"/>
    </font>
    <font>
      <sz val="6"/>
      <name val="游ゴシック"/>
      <family val="3"/>
      <charset val="128"/>
      <scheme val="minor"/>
    </font>
    <font>
      <sz val="9"/>
      <name val="ＭＳ Ｐゴシック"/>
      <family val="2"/>
      <charset val="128"/>
    </font>
    <font>
      <sz val="11"/>
      <color theme="1"/>
      <name val="MS PGothic"/>
      <family val="3"/>
      <charset val="128"/>
    </font>
    <font>
      <sz val="9"/>
      <color theme="1"/>
      <name val="MS PGothic"/>
      <family val="3"/>
      <charset val="128"/>
    </font>
    <font>
      <sz val="10"/>
      <color theme="1"/>
      <name val="游ゴシック"/>
      <family val="3"/>
      <charset val="128"/>
      <scheme val="minor"/>
    </font>
    <font>
      <sz val="10"/>
      <color theme="1"/>
      <name val="ＭＳ Ｐゴシック"/>
      <family val="3"/>
      <charset val="128"/>
    </font>
    <font>
      <sz val="11"/>
      <color theme="0"/>
      <name val="游ゴシック"/>
      <family val="2"/>
      <scheme val="minor"/>
    </font>
    <font>
      <sz val="11"/>
      <color theme="3"/>
      <name val="游ゴシック"/>
      <family val="2"/>
      <scheme val="minor"/>
    </font>
    <font>
      <sz val="11"/>
      <name val="游ゴシック"/>
      <family val="2"/>
      <scheme val="minor"/>
    </font>
    <font>
      <sz val="11"/>
      <color theme="0"/>
      <name val="ＭＳ ゴシック"/>
      <family val="3"/>
      <charset val="128"/>
    </font>
    <font>
      <sz val="11"/>
      <color theme="1"/>
      <name val="ＭＳ Ｐゴシック"/>
      <family val="3"/>
      <charset val="128"/>
    </font>
    <font>
      <sz val="10"/>
      <color theme="1"/>
      <name val="MS PGothic"/>
      <family val="3"/>
      <charset val="128"/>
    </font>
    <font>
      <u/>
      <sz val="9"/>
      <name val="MS PGothic"/>
      <family val="3"/>
      <charset val="128"/>
    </font>
    <font>
      <sz val="11"/>
      <name val="MS PGothic"/>
      <family val="3"/>
      <charset val="128"/>
    </font>
    <font>
      <sz val="10"/>
      <color theme="0"/>
      <name val="MS PGothic"/>
      <family val="3"/>
      <charset val="128"/>
    </font>
    <font>
      <sz val="11"/>
      <color theme="0"/>
      <name val="MS PGothic"/>
      <family val="3"/>
      <charset val="128"/>
    </font>
    <font>
      <sz val="20"/>
      <color theme="4" tint="-0.499984740745262"/>
      <name val="游ゴシック"/>
      <family val="2"/>
      <scheme val="minor"/>
    </font>
    <font>
      <sz val="11"/>
      <color theme="1"/>
      <name val="ＭＳ ゴシック"/>
      <family val="3"/>
      <charset val="128"/>
    </font>
    <font>
      <b/>
      <u/>
      <sz val="10"/>
      <color theme="4" tint="-0.249977111117893"/>
      <name val="游ゴシック"/>
      <family val="2"/>
      <scheme val="minor"/>
    </font>
    <font>
      <u/>
      <sz val="10"/>
      <color theme="1"/>
      <name val="游ゴシック"/>
      <family val="2"/>
      <scheme val="minor"/>
    </font>
    <font>
      <b/>
      <sz val="11"/>
      <color theme="1"/>
      <name val="ＭＳ ゴシック"/>
      <family val="3"/>
      <charset val="128"/>
    </font>
    <font>
      <u/>
      <sz val="11"/>
      <color theme="10"/>
      <name val="MS PGothic"/>
      <family val="3"/>
      <charset val="128"/>
    </font>
    <font>
      <u/>
      <sz val="11"/>
      <color theme="0"/>
      <name val="MS PGothic"/>
      <family val="3"/>
      <charset val="128"/>
    </font>
    <font>
      <sz val="9"/>
      <name val="MS PGothic"/>
      <family val="3"/>
      <charset val="128"/>
    </font>
    <font>
      <sz val="12"/>
      <name val="MS PGothic"/>
      <family val="3"/>
      <charset val="128"/>
    </font>
    <font>
      <b/>
      <sz val="11"/>
      <color rgb="FFFF0000"/>
      <name val="MS PGothic"/>
      <family val="3"/>
      <charset val="128"/>
    </font>
    <font>
      <sz val="11"/>
      <color theme="1"/>
      <name val="游ゴシック"/>
      <family val="2"/>
      <scheme val="minor"/>
    </font>
    <font>
      <sz val="11"/>
      <color rgb="FFFF0000"/>
      <name val="游ゴシック"/>
      <family val="2"/>
      <scheme val="minor"/>
    </font>
    <font>
      <b/>
      <sz val="9"/>
      <color rgb="FFFF0000"/>
      <name val="游ゴシック"/>
      <family val="2"/>
      <scheme val="minor"/>
    </font>
    <font>
      <sz val="8"/>
      <color theme="1"/>
      <name val="ＭＳ ゴシック"/>
      <family val="3"/>
      <charset val="128"/>
    </font>
    <font>
      <sz val="8"/>
      <color theme="1"/>
      <name val="ＭＳ Ｐゴシック"/>
      <family val="3"/>
      <charset val="128"/>
    </font>
    <font>
      <sz val="8"/>
      <color theme="1"/>
      <name val="游ゴシック"/>
      <family val="2"/>
      <scheme val="minor"/>
    </font>
    <font>
      <sz val="11"/>
      <color theme="1"/>
      <name val="ＭＳ Ｐ明朝"/>
      <family val="1"/>
      <charset val="128"/>
    </font>
    <font>
      <sz val="11"/>
      <color rgb="FFFF0000"/>
      <name val="ＭＳ ゴシック"/>
      <family val="3"/>
      <charset val="128"/>
    </font>
    <font>
      <sz val="10"/>
      <color theme="1"/>
      <name val="游ゴシック"/>
      <family val="2"/>
      <scheme val="minor"/>
    </font>
    <font>
      <sz val="11"/>
      <color rgb="FFFF0000"/>
      <name val="MS PGothic"/>
      <family val="3"/>
      <charset val="128"/>
    </font>
    <font>
      <sz val="9"/>
      <color theme="1"/>
      <name val="ＭＳ Ｐゴシック"/>
      <family val="3"/>
      <charset val="128"/>
    </font>
    <font>
      <b/>
      <sz val="10"/>
      <color rgb="FFC00000"/>
      <name val="MS PGothic"/>
      <family val="3"/>
      <charset val="128"/>
    </font>
    <font>
      <b/>
      <sz val="9"/>
      <color theme="4" tint="-0.249977111117893"/>
      <name val="游ゴシック"/>
      <family val="2"/>
      <scheme val="minor"/>
    </font>
    <font>
      <sz val="8"/>
      <color theme="1"/>
      <name val="MS PGothic"/>
      <family val="3"/>
      <charset val="128"/>
    </font>
    <font>
      <sz val="6"/>
      <name val="ＭＳ ゴシック"/>
      <family val="3"/>
      <charset val="128"/>
    </font>
    <font>
      <sz val="11"/>
      <color theme="4" tint="-0.24994659260841701"/>
      <name val="游ゴシック"/>
      <family val="2"/>
      <scheme val="minor"/>
    </font>
    <font>
      <b/>
      <sz val="11"/>
      <color rgb="FFFF0000"/>
      <name val="游ゴシック"/>
      <family val="2"/>
      <scheme val="minor"/>
    </font>
    <font>
      <u/>
      <sz val="11"/>
      <color theme="10"/>
      <name val="游ゴシック"/>
      <family val="2"/>
      <scheme val="minor"/>
    </font>
    <font>
      <b/>
      <sz val="11"/>
      <color theme="4" tint="-0.249977111117893"/>
      <name val="MS PGothic"/>
      <family val="3"/>
      <charset val="128"/>
    </font>
    <font>
      <sz val="9"/>
      <name val="ＭＳ Ｐ明朝"/>
      <family val="1"/>
      <charset val="128"/>
    </font>
    <font>
      <sz val="11"/>
      <color rgb="FFFF0000"/>
      <name val="Segoe UI Symbol"/>
      <family val="2"/>
    </font>
    <font>
      <sz val="9"/>
      <color theme="1"/>
      <name val="游ゴシック"/>
      <family val="3"/>
      <charset val="128"/>
      <scheme val="minor"/>
    </font>
    <font>
      <sz val="9"/>
      <color theme="1"/>
      <name val="游ゴシック"/>
      <family val="2"/>
      <scheme val="minor"/>
    </font>
    <font>
      <b/>
      <sz val="9"/>
      <color theme="5" tint="-0.249977111117893"/>
      <name val="游ゴシック"/>
      <family val="2"/>
      <scheme val="minor"/>
    </font>
    <font>
      <sz val="11"/>
      <color theme="5" tint="0.79998168889431442"/>
      <name val="游ゴシック"/>
      <family val="2"/>
      <scheme val="minor"/>
    </font>
    <font>
      <sz val="11"/>
      <name val="MS PGothic"/>
      <family val="2"/>
      <charset val="128"/>
    </font>
    <font>
      <sz val="8"/>
      <color theme="3" tint="0.14999847407452621"/>
      <name val="游ゴシック"/>
      <family val="2"/>
      <scheme val="minor"/>
    </font>
    <font>
      <sz val="11"/>
      <color theme="1"/>
      <name val="Calibri"/>
      <family val="2"/>
    </font>
    <font>
      <sz val="9"/>
      <color theme="1"/>
      <name val="MS UI Gothic"/>
      <family val="3"/>
      <charset val="128"/>
    </font>
    <font>
      <sz val="8"/>
      <name val="ＭＳ ゴシック"/>
      <family val="3"/>
      <charset val="128"/>
    </font>
    <font>
      <sz val="11"/>
      <color theme="2" tint="-4.9989318521683403E-2"/>
      <name val="Calibri"/>
      <family val="2"/>
    </font>
    <font>
      <sz val="3"/>
      <color theme="1"/>
      <name val="游ゴシック"/>
      <family val="2"/>
      <scheme val="minor"/>
    </font>
    <font>
      <sz val="14"/>
      <color rgb="FFFF0000"/>
      <name val="游ゴシック"/>
      <family val="2"/>
      <scheme val="minor"/>
    </font>
    <font>
      <b/>
      <sz val="11"/>
      <color theme="4" tint="-0.249977111117893"/>
      <name val="ＭＳ Ｐゴシック"/>
      <family val="3"/>
      <charset val="128"/>
    </font>
    <font>
      <sz val="6"/>
      <color theme="1"/>
      <name val="游ゴシック"/>
      <family val="2"/>
      <scheme val="minor"/>
    </font>
    <font>
      <sz val="3"/>
      <color rgb="FFFF0000"/>
      <name val="游ゴシック"/>
      <family val="2"/>
      <scheme val="minor"/>
    </font>
    <font>
      <sz val="3"/>
      <color theme="0"/>
      <name val="游ゴシック"/>
      <family val="2"/>
      <scheme val="minor"/>
    </font>
  </fonts>
  <fills count="1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6" tint="0.79998168889431442"/>
        <bgColor auto="1"/>
      </patternFill>
    </fill>
    <fill>
      <patternFill patternType="solid">
        <fgColor theme="6" tint="0.79998168889431442"/>
        <bgColor indexed="64"/>
      </patternFill>
    </fill>
    <fill>
      <patternFill patternType="solid">
        <fgColor theme="0"/>
        <bgColor indexed="64"/>
      </patternFill>
    </fill>
    <fill>
      <patternFill patternType="solid">
        <fgColor rgb="FFFF66CC"/>
        <bgColor indexed="64"/>
      </patternFill>
    </fill>
    <fill>
      <patternFill patternType="solid">
        <fgColor theme="2"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0" tint="-0.14996795556505021"/>
        <bgColor indexed="64"/>
      </patternFill>
    </fill>
    <fill>
      <patternFill patternType="solid">
        <fgColor theme="9" tint="0.79998168889431442"/>
        <bgColor indexed="64"/>
      </patternFill>
    </fill>
    <fill>
      <patternFill patternType="solid">
        <fgColor theme="7" tint="0.79998168889431442"/>
        <bgColor indexed="64"/>
      </patternFill>
    </fill>
  </fills>
  <borders count="42">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rgb="FF000000"/>
      </left>
      <right/>
      <top style="thin">
        <color rgb="FF000000"/>
      </top>
      <bottom style="thin">
        <color rgb="FF000000"/>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right style="thin">
        <color rgb="FF000000"/>
      </right>
      <top/>
      <bottom/>
      <diagonal/>
    </border>
    <border>
      <left style="thin">
        <color auto="1"/>
      </left>
      <right/>
      <top style="thin">
        <color auto="1"/>
      </top>
      <bottom style="thin">
        <color rgb="FF000000"/>
      </bottom>
      <diagonal/>
    </border>
    <border>
      <left/>
      <right/>
      <top style="thin">
        <color auto="1"/>
      </top>
      <bottom style="thin">
        <color auto="1"/>
      </bottom>
      <diagonal/>
    </border>
    <border>
      <left/>
      <right style="thin">
        <color auto="1"/>
      </right>
      <top style="thin">
        <color auto="1"/>
      </top>
      <bottom style="thin">
        <color auto="1"/>
      </bottom>
      <diagonal/>
    </border>
    <border>
      <left/>
      <right/>
      <top style="hair">
        <color auto="1"/>
      </top>
      <bottom/>
      <diagonal/>
    </border>
    <border>
      <left style="thin">
        <color auto="1"/>
      </left>
      <right/>
      <top style="thin">
        <color rgb="FF000000"/>
      </top>
      <bottom/>
      <diagonal/>
    </border>
    <border>
      <left/>
      <right/>
      <top style="thin">
        <color auto="1"/>
      </top>
      <bottom style="thin">
        <color rgb="FF000000"/>
      </bottom>
      <diagonal/>
    </border>
    <border>
      <left/>
      <right/>
      <top style="thin">
        <color auto="1"/>
      </top>
      <bottom/>
      <diagonal/>
    </border>
    <border>
      <left/>
      <right style="thin">
        <color auto="1"/>
      </right>
      <top style="thin">
        <color auto="1"/>
      </top>
      <bottom/>
      <diagonal/>
    </border>
    <border>
      <left/>
      <right/>
      <top style="thin">
        <color rgb="FF000000"/>
      </top>
      <bottom/>
      <diagonal/>
    </border>
    <border>
      <left style="thin">
        <color auto="1"/>
      </left>
      <right/>
      <top style="thin">
        <color auto="1"/>
      </top>
      <bottom style="thin">
        <color auto="1"/>
      </bottom>
      <diagonal/>
    </border>
    <border>
      <left style="thin">
        <color auto="1"/>
      </left>
      <right/>
      <top/>
      <bottom style="thin">
        <color rgb="FF000000"/>
      </bottom>
      <diagonal/>
    </border>
    <border>
      <left/>
      <right/>
      <top/>
      <bottom style="thin">
        <color rgb="FF000000"/>
      </bottom>
      <diagonal/>
    </border>
    <border>
      <left/>
      <right style="thin">
        <color auto="1"/>
      </right>
      <top/>
      <bottom style="thin">
        <color auto="1"/>
      </bottom>
      <diagonal/>
    </border>
    <border>
      <left/>
      <right style="thin">
        <color auto="1"/>
      </right>
      <top/>
      <bottom/>
      <diagonal/>
    </border>
    <border>
      <left style="thin">
        <color auto="1"/>
      </left>
      <right/>
      <top style="thin">
        <color rgb="FF000000"/>
      </top>
      <bottom style="thin">
        <color rgb="FF000000"/>
      </bottom>
      <diagonal/>
    </border>
    <border>
      <left style="thin">
        <color auto="1"/>
      </left>
      <right/>
      <top/>
      <bottom style="thin">
        <color auto="1"/>
      </bottom>
      <diagonal/>
    </border>
    <border>
      <left/>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top style="thin">
        <color rgb="FF000000"/>
      </top>
      <bottom style="thin">
        <color auto="1"/>
      </bottom>
      <diagonal/>
    </border>
    <border>
      <left/>
      <right style="thin">
        <color auto="1"/>
      </right>
      <top style="thin">
        <color rgb="FF000000"/>
      </top>
      <bottom style="thin">
        <color auto="1"/>
      </bottom>
      <diagonal/>
    </border>
    <border>
      <left/>
      <right style="thin">
        <color auto="1"/>
      </right>
      <top style="thin">
        <color rgb="FF000000"/>
      </top>
      <bottom style="thin">
        <color rgb="FF000000"/>
      </bottom>
      <diagonal/>
    </border>
    <border>
      <left style="thin">
        <color rgb="FF000000"/>
      </left>
      <right/>
      <top/>
      <bottom/>
      <diagonal/>
    </border>
    <border>
      <left style="thin">
        <color rgb="FF000000"/>
      </left>
      <right/>
      <top/>
      <bottom style="thin">
        <color rgb="FF000000"/>
      </bottom>
      <diagonal/>
    </border>
    <border>
      <left style="thin">
        <color rgb="FF000000"/>
      </left>
      <right style="thin">
        <color rgb="FF000000"/>
      </right>
      <top style="thin">
        <color auto="1"/>
      </top>
      <bottom style="thin">
        <color auto="1"/>
      </bottom>
      <diagonal/>
    </border>
    <border>
      <left style="thin">
        <color rgb="FF000000"/>
      </left>
      <right/>
      <top/>
      <bottom style="thin">
        <color auto="1"/>
      </bottom>
      <diagonal/>
    </border>
    <border>
      <left style="thin">
        <color rgb="FF000000"/>
      </left>
      <right/>
      <top style="thin">
        <color auto="1"/>
      </top>
      <bottom style="thin">
        <color auto="1"/>
      </bottom>
      <diagonal/>
    </border>
    <border>
      <left style="thin">
        <color rgb="FF000000"/>
      </left>
      <right style="thin">
        <color rgb="FF000000"/>
      </right>
      <top style="thin">
        <color rgb="FF000000"/>
      </top>
      <bottom style="thin">
        <color auto="1"/>
      </bottom>
      <diagonal/>
    </border>
    <border>
      <left style="thin">
        <color auto="1"/>
      </left>
      <right style="thin">
        <color rgb="FF000000"/>
      </right>
      <top style="thin">
        <color rgb="FF000000"/>
      </top>
      <bottom style="thin">
        <color auto="1"/>
      </bottom>
      <diagonal/>
    </border>
    <border>
      <left style="thin">
        <color auto="1"/>
      </left>
      <right style="thin">
        <color rgb="FF000000"/>
      </right>
      <top style="thin">
        <color rgb="FF000000"/>
      </top>
      <bottom style="thin">
        <color rgb="FF000000"/>
      </bottom>
      <diagonal/>
    </border>
  </borders>
  <cellStyleXfs count="2">
    <xf numFmtId="0" fontId="0" fillId="0" borderId="0"/>
    <xf numFmtId="0" fontId="47" fillId="0" borderId="0" applyNumberFormat="0" applyFill="0" applyBorder="0" applyAlignment="0" applyProtection="0"/>
  </cellStyleXfs>
  <cellXfs count="311">
    <xf numFmtId="0" fontId="0" fillId="0" borderId="0" xfId="0"/>
    <xf numFmtId="0" fontId="3" fillId="0" borderId="0" xfId="0" applyFont="1" applyAlignment="1">
      <alignment vertical="center" shrinkToFit="1"/>
    </xf>
    <xf numFmtId="0" fontId="5" fillId="0" borderId="0" xfId="0" applyFont="1" applyAlignment="1">
      <alignment vertical="center" shrinkToFit="1"/>
    </xf>
    <xf numFmtId="0" fontId="6" fillId="0" borderId="1" xfId="0" applyFont="1" applyBorder="1" applyAlignment="1">
      <alignment horizontal="center" vertical="center" wrapText="1" shrinkToFit="1"/>
    </xf>
    <xf numFmtId="0" fontId="7" fillId="0" borderId="0" xfId="0" applyFont="1" applyAlignment="1">
      <alignment horizontal="center"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8" fillId="0" borderId="3" xfId="0" applyFont="1" applyBorder="1" applyAlignment="1">
      <alignment horizontal="right" vertical="center"/>
    </xf>
    <xf numFmtId="0" fontId="9" fillId="0" borderId="3" xfId="0" applyFont="1" applyBorder="1" applyAlignment="1">
      <alignment horizontal="right" vertical="center"/>
    </xf>
    <xf numFmtId="49" fontId="8" fillId="0" borderId="3" xfId="0" applyNumberFormat="1" applyFont="1" applyBorder="1" applyAlignment="1">
      <alignment horizontal="right" vertical="center"/>
    </xf>
    <xf numFmtId="0" fontId="7" fillId="2" borderId="0" xfId="0" applyFont="1" applyFill="1" applyAlignment="1">
      <alignment horizontal="center" vertical="center" shrinkToFit="1"/>
    </xf>
    <xf numFmtId="0" fontId="6" fillId="3" borderId="4" xfId="0" applyFont="1" applyFill="1" applyBorder="1" applyAlignment="1" applyProtection="1">
      <alignment horizontal="center" vertical="center" shrinkToFit="1"/>
      <protection locked="0"/>
    </xf>
    <xf numFmtId="0" fontId="6" fillId="0" borderId="5" xfId="0" applyFont="1" applyBorder="1" applyAlignment="1">
      <alignment horizontal="center" vertical="center" shrinkToFit="1"/>
    </xf>
    <xf numFmtId="0" fontId="6" fillId="0" borderId="2" xfId="0" applyFont="1" applyBorder="1" applyAlignment="1">
      <alignment horizontal="center" vertical="center"/>
    </xf>
    <xf numFmtId="0" fontId="6" fillId="4" borderId="2" xfId="0" applyFont="1" applyFill="1" applyBorder="1" applyAlignment="1">
      <alignment horizontal="center" vertical="center"/>
    </xf>
    <xf numFmtId="0" fontId="0" fillId="0" borderId="0" xfId="0" applyAlignment="1" applyProtection="1">
      <alignment vertical="center"/>
      <protection locked="0"/>
    </xf>
    <xf numFmtId="0" fontId="10" fillId="0" borderId="0" xfId="0" applyFont="1" applyAlignment="1" applyProtection="1">
      <alignment vertical="center"/>
      <protection locked="0"/>
    </xf>
    <xf numFmtId="0" fontId="11" fillId="0" borderId="0" xfId="0" applyFont="1" applyAlignment="1">
      <alignment vertical="center"/>
    </xf>
    <xf numFmtId="0" fontId="12" fillId="0" borderId="0" xfId="0" applyFont="1" applyAlignment="1">
      <alignment vertical="center"/>
    </xf>
    <xf numFmtId="0" fontId="12" fillId="0" borderId="0" xfId="0" applyFont="1" applyAlignment="1">
      <alignment vertical="center" wrapText="1"/>
    </xf>
    <xf numFmtId="0" fontId="11" fillId="0" borderId="0" xfId="0" applyFont="1" applyAlignment="1" applyProtection="1">
      <alignment vertical="center"/>
      <protection locked="0"/>
    </xf>
    <xf numFmtId="0" fontId="0" fillId="0" borderId="0" xfId="0" applyAlignment="1">
      <alignment vertical="center"/>
    </xf>
    <xf numFmtId="176" fontId="0" fillId="0" borderId="0" xfId="0" applyNumberFormat="1" applyAlignment="1">
      <alignment vertical="center"/>
    </xf>
    <xf numFmtId="176" fontId="12" fillId="0" borderId="0" xfId="0" applyNumberFormat="1" applyFont="1" applyAlignment="1">
      <alignment vertical="center" wrapText="1"/>
    </xf>
    <xf numFmtId="0" fontId="13" fillId="0" borderId="0" xfId="0" applyFont="1" applyAlignment="1">
      <alignment horizontal="right" vertical="center"/>
    </xf>
    <xf numFmtId="177" fontId="6" fillId="5" borderId="6" xfId="0" applyNumberFormat="1" applyFont="1" applyFill="1" applyBorder="1" applyAlignment="1" applyProtection="1">
      <alignment horizontal="center" vertical="center"/>
      <protection locked="0"/>
    </xf>
    <xf numFmtId="0" fontId="14" fillId="0" borderId="7" xfId="0" applyFont="1" applyBorder="1" applyAlignment="1">
      <alignment vertical="center"/>
    </xf>
    <xf numFmtId="31" fontId="15" fillId="6" borderId="0" xfId="0" applyNumberFormat="1" applyFont="1" applyFill="1" applyAlignment="1">
      <alignment vertical="center"/>
    </xf>
    <xf numFmtId="0" fontId="6" fillId="0" borderId="0" xfId="0" applyFont="1" applyAlignment="1" applyProtection="1">
      <alignment horizontal="right" vertical="center"/>
      <protection locked="0"/>
    </xf>
    <xf numFmtId="0" fontId="6" fillId="5" borderId="8" xfId="0" applyFont="1" applyFill="1" applyBorder="1" applyAlignment="1" applyProtection="1">
      <alignment horizontal="center" vertical="center" wrapText="1"/>
      <protection locked="0"/>
    </xf>
    <xf numFmtId="0" fontId="0" fillId="0" borderId="0" xfId="0" applyAlignment="1">
      <alignment horizontal="left" vertical="center"/>
    </xf>
    <xf numFmtId="0" fontId="16" fillId="6" borderId="0" xfId="0" applyFont="1" applyFill="1" applyAlignment="1">
      <alignment horizontal="left" vertical="center" shrinkToFit="1"/>
    </xf>
    <xf numFmtId="31" fontId="17" fillId="0" borderId="0" xfId="0" applyNumberFormat="1" applyFont="1" applyAlignment="1">
      <alignment horizontal="left" vertical="center"/>
    </xf>
    <xf numFmtId="0" fontId="18" fillId="0" borderId="0" xfId="0" applyFont="1" applyAlignment="1" applyProtection="1">
      <alignment horizontal="right" vertical="center"/>
      <protection locked="0"/>
    </xf>
    <xf numFmtId="31" fontId="6" fillId="0" borderId="6" xfId="0" applyNumberFormat="1" applyFont="1" applyBorder="1" applyAlignment="1">
      <alignment horizontal="left" vertical="center" shrinkToFit="1"/>
    </xf>
    <xf numFmtId="0" fontId="0" fillId="0" borderId="0" xfId="0" applyAlignment="1" applyProtection="1">
      <alignment horizontal="left" vertical="center" shrinkToFit="1"/>
      <protection locked="0"/>
    </xf>
    <xf numFmtId="0" fontId="0" fillId="0" borderId="0" xfId="0" applyAlignment="1">
      <alignment horizontal="left" vertical="center" shrinkToFit="1"/>
    </xf>
    <xf numFmtId="0" fontId="6" fillId="0" borderId="0" xfId="0" applyFont="1" applyAlignment="1">
      <alignment horizontal="left" vertical="center"/>
    </xf>
    <xf numFmtId="0" fontId="19" fillId="0" borderId="0" xfId="0" applyFont="1" applyAlignment="1">
      <alignment horizontal="left" vertical="center"/>
    </xf>
    <xf numFmtId="176" fontId="14" fillId="0" borderId="0" xfId="0" quotePrefix="1" applyNumberFormat="1" applyFont="1" applyAlignment="1" applyProtection="1">
      <alignment horizontal="left" vertical="center" indent="1"/>
      <protection locked="0"/>
    </xf>
    <xf numFmtId="176" fontId="0" fillId="0" borderId="0" xfId="0" applyNumberFormat="1" applyAlignment="1" applyProtection="1">
      <alignment horizontal="left" vertical="center" indent="1"/>
      <protection locked="0"/>
    </xf>
    <xf numFmtId="0" fontId="20" fillId="0" borderId="0" xfId="0" applyFont="1" applyAlignment="1">
      <alignment horizontal="center" vertical="center" shrinkToFit="1"/>
    </xf>
    <xf numFmtId="0" fontId="0" fillId="0" borderId="0" xfId="0" applyAlignment="1">
      <alignment vertical="center" shrinkToFit="1"/>
    </xf>
    <xf numFmtId="0" fontId="0" fillId="0" borderId="0" xfId="0" applyAlignment="1">
      <alignment vertical="center" shrinkToFit="1"/>
    </xf>
    <xf numFmtId="0" fontId="3" fillId="6" borderId="0" xfId="0" applyFont="1" applyFill="1" applyAlignment="1">
      <alignment vertical="center" shrinkToFit="1"/>
    </xf>
    <xf numFmtId="0" fontId="12" fillId="6" borderId="0" xfId="0" applyFont="1" applyFill="1" applyAlignment="1">
      <alignment vertical="center"/>
    </xf>
    <xf numFmtId="0" fontId="10" fillId="0" borderId="0" xfId="0" applyFont="1" applyAlignment="1">
      <alignment vertical="center"/>
    </xf>
    <xf numFmtId="0" fontId="21" fillId="0" borderId="0" xfId="0" applyFont="1" applyAlignment="1">
      <alignment horizontal="right" vertical="center"/>
    </xf>
    <xf numFmtId="178" fontId="22" fillId="0" borderId="0" xfId="0" applyNumberFormat="1" applyFont="1" applyAlignment="1">
      <alignment horizontal="left" vertical="center"/>
    </xf>
    <xf numFmtId="178" fontId="23" fillId="0" borderId="0" xfId="0" applyNumberFormat="1" applyFont="1" applyAlignment="1">
      <alignment horizontal="left" vertical="center"/>
    </xf>
    <xf numFmtId="0" fontId="24" fillId="0" borderId="0" xfId="0" applyFont="1" applyAlignment="1">
      <alignment horizontal="right" vertical="center"/>
    </xf>
    <xf numFmtId="0" fontId="25" fillId="0" borderId="0" xfId="0" applyFont="1" applyAlignment="1">
      <alignment horizontal="left" vertical="center"/>
    </xf>
    <xf numFmtId="0" fontId="26" fillId="0" borderId="0" xfId="0" applyFont="1" applyAlignment="1">
      <alignment horizontal="right" vertical="center"/>
    </xf>
    <xf numFmtId="0" fontId="0" fillId="0" borderId="0" xfId="0" applyAlignment="1">
      <alignment horizontal="right" vertical="center"/>
    </xf>
    <xf numFmtId="0" fontId="27" fillId="0" borderId="0" xfId="0" applyFont="1" applyAlignment="1">
      <alignment vertical="center" shrinkToFit="1"/>
    </xf>
    <xf numFmtId="0" fontId="28" fillId="0" borderId="0" xfId="0" applyFont="1" applyAlignment="1">
      <alignment vertical="center"/>
    </xf>
    <xf numFmtId="0" fontId="29" fillId="0" borderId="0" xfId="0" applyFont="1" applyAlignment="1">
      <alignment horizontal="left" vertical="center"/>
    </xf>
    <xf numFmtId="0" fontId="29" fillId="0" borderId="0" xfId="0" applyFont="1" applyAlignment="1">
      <alignment horizontal="left" vertical="center" shrinkToFit="1"/>
    </xf>
    <xf numFmtId="0" fontId="0" fillId="7" borderId="0" xfId="0" applyFill="1" applyAlignment="1">
      <alignment vertical="center"/>
    </xf>
    <xf numFmtId="0" fontId="0" fillId="0" borderId="9" xfId="0" applyBorder="1" applyAlignment="1">
      <alignment vertical="center"/>
    </xf>
    <xf numFmtId="0" fontId="6" fillId="0" borderId="5" xfId="0" applyFont="1" applyBorder="1" applyAlignment="1">
      <alignment horizontal="center" vertical="center"/>
    </xf>
    <xf numFmtId="0" fontId="15" fillId="0" borderId="10" xfId="0" applyFont="1" applyBorder="1" applyAlignment="1">
      <alignment horizontal="center" vertical="center"/>
    </xf>
    <xf numFmtId="176" fontId="14" fillId="3" borderId="11" xfId="0" applyNumberFormat="1" applyFont="1" applyFill="1" applyBorder="1" applyAlignment="1" applyProtection="1">
      <alignment horizontal="left" vertical="center" wrapText="1" indent="1"/>
      <protection locked="0"/>
    </xf>
    <xf numFmtId="176" fontId="30" fillId="0" borderId="11" xfId="0" applyNumberFormat="1" applyFont="1" applyBorder="1" applyAlignment="1" applyProtection="1">
      <alignment horizontal="left" vertical="center" indent="1"/>
      <protection locked="0"/>
    </xf>
    <xf numFmtId="0" fontId="9" fillId="0" borderId="11" xfId="0" applyFont="1" applyBorder="1" applyAlignment="1">
      <alignment horizontal="right" vertical="center"/>
    </xf>
    <xf numFmtId="176" fontId="14" fillId="3" borderId="11" xfId="0" quotePrefix="1" applyNumberFormat="1" applyFont="1" applyFill="1" applyBorder="1" applyAlignment="1" applyProtection="1">
      <alignment horizontal="left" vertical="center" wrapText="1" indent="1"/>
      <protection locked="0"/>
    </xf>
    <xf numFmtId="176" fontId="0" fillId="0" borderId="11" xfId="0" applyNumberFormat="1" applyBorder="1" applyAlignment="1" applyProtection="1">
      <alignment horizontal="left" vertical="center" indent="1"/>
      <protection locked="0"/>
    </xf>
    <xf numFmtId="0" fontId="2" fillId="0" borderId="11" xfId="0" applyFont="1" applyBorder="1" applyAlignment="1">
      <alignment vertical="center"/>
    </xf>
    <xf numFmtId="0" fontId="10" fillId="0" borderId="12" xfId="0" applyFont="1" applyBorder="1" applyAlignment="1">
      <alignment vertical="center"/>
    </xf>
    <xf numFmtId="0" fontId="31" fillId="0" borderId="0" xfId="0" applyFont="1" applyAlignment="1">
      <alignment vertical="center"/>
    </xf>
    <xf numFmtId="176" fontId="12" fillId="8" borderId="13" xfId="0" applyNumberFormat="1" applyFont="1" applyFill="1" applyBorder="1" applyAlignment="1">
      <alignment vertical="center"/>
    </xf>
    <xf numFmtId="0" fontId="32" fillId="0" borderId="0" xfId="0" applyFont="1" applyAlignment="1">
      <alignment vertical="center"/>
    </xf>
    <xf numFmtId="0" fontId="15" fillId="0" borderId="14" xfId="0" applyFont="1" applyBorder="1" applyAlignment="1">
      <alignment horizontal="center" vertical="center"/>
    </xf>
    <xf numFmtId="0" fontId="33" fillId="0" borderId="0" xfId="0" applyFont="1" applyAlignment="1">
      <alignment vertical="center"/>
    </xf>
    <xf numFmtId="0" fontId="14" fillId="3" borderId="15" xfId="0" applyFont="1" applyFill="1" applyBorder="1" applyAlignment="1" applyProtection="1">
      <alignment horizontal="left" vertical="center" wrapText="1"/>
      <protection locked="0"/>
    </xf>
    <xf numFmtId="0" fontId="0" fillId="0" borderId="15" xfId="0" applyBorder="1" applyAlignment="1" applyProtection="1">
      <alignment vertical="center"/>
      <protection locked="0"/>
    </xf>
    <xf numFmtId="0" fontId="34" fillId="0" borderId="16" xfId="0" applyFont="1" applyBorder="1" applyAlignment="1">
      <alignment horizontal="right" vertical="center"/>
    </xf>
    <xf numFmtId="0" fontId="14" fillId="3" borderId="16" xfId="0" applyFont="1" applyFill="1" applyBorder="1" applyAlignment="1" applyProtection="1">
      <alignment horizontal="left" vertical="center" wrapText="1"/>
      <protection locked="0"/>
    </xf>
    <xf numFmtId="0" fontId="0" fillId="0" borderId="16" xfId="0" applyBorder="1" applyAlignment="1" applyProtection="1">
      <alignment vertical="center"/>
      <protection locked="0"/>
    </xf>
    <xf numFmtId="0" fontId="0" fillId="0" borderId="17" xfId="0" applyBorder="1" applyAlignment="1" applyProtection="1">
      <alignment vertical="center"/>
      <protection locked="0"/>
    </xf>
    <xf numFmtId="179" fontId="6" fillId="3" borderId="14" xfId="0" applyNumberFormat="1" applyFont="1" applyFill="1" applyBorder="1" applyAlignment="1" applyProtection="1">
      <alignment horizontal="center" vertical="center"/>
      <protection locked="0"/>
    </xf>
    <xf numFmtId="179" fontId="0" fillId="0" borderId="18" xfId="0" applyNumberFormat="1" applyBorder="1" applyAlignment="1" applyProtection="1">
      <alignment vertical="center"/>
      <protection locked="0"/>
    </xf>
    <xf numFmtId="180" fontId="35" fillId="0" borderId="18" xfId="0" applyNumberFormat="1" applyFont="1" applyBorder="1" applyAlignment="1">
      <alignment horizontal="left"/>
    </xf>
    <xf numFmtId="0" fontId="0" fillId="0" borderId="18" xfId="0" applyBorder="1" applyAlignment="1">
      <alignment vertical="center"/>
    </xf>
    <xf numFmtId="0" fontId="10" fillId="0" borderId="17" xfId="0" applyFont="1" applyBorder="1" applyAlignment="1">
      <alignment vertical="center"/>
    </xf>
    <xf numFmtId="0" fontId="6" fillId="0" borderId="5" xfId="0" applyFont="1" applyBorder="1" applyAlignment="1">
      <alignment horizontal="center" vertical="center" wrapText="1"/>
    </xf>
    <xf numFmtId="0" fontId="6" fillId="2" borderId="19" xfId="0" applyFont="1" applyFill="1" applyBorder="1" applyAlignment="1" applyProtection="1">
      <alignment horizontal="center" vertical="center"/>
      <protection locked="0"/>
    </xf>
    <xf numFmtId="0" fontId="0" fillId="0" borderId="11" xfId="0" applyBorder="1" applyAlignment="1" applyProtection="1">
      <alignment vertical="center"/>
      <protection locked="0"/>
    </xf>
    <xf numFmtId="0" fontId="6" fillId="0" borderId="11" xfId="0" applyFont="1" applyBorder="1" applyAlignment="1">
      <alignment horizontal="left" vertical="center"/>
    </xf>
    <xf numFmtId="0" fontId="0" fillId="0" borderId="11" xfId="0" applyBorder="1" applyAlignment="1">
      <alignment horizontal="left" vertical="center"/>
    </xf>
    <xf numFmtId="0" fontId="0" fillId="0" borderId="11" xfId="0" applyBorder="1" applyAlignment="1">
      <alignment vertical="center"/>
    </xf>
    <xf numFmtId="0" fontId="6" fillId="3" borderId="19" xfId="0" applyFont="1" applyFill="1" applyBorder="1" applyAlignment="1" applyProtection="1">
      <alignment horizontal="left" vertical="center" wrapText="1"/>
      <protection locked="0"/>
    </xf>
    <xf numFmtId="0" fontId="0" fillId="0" borderId="12" xfId="0" applyBorder="1" applyAlignment="1" applyProtection="1">
      <alignment vertical="center"/>
      <protection locked="0"/>
    </xf>
    <xf numFmtId="181" fontId="12" fillId="8" borderId="13" xfId="0" applyNumberFormat="1" applyFont="1" applyFill="1" applyBorder="1" applyAlignment="1">
      <alignment vertical="center"/>
    </xf>
    <xf numFmtId="0" fontId="6" fillId="3" borderId="19" xfId="0" applyFont="1" applyFill="1"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36" fillId="0" borderId="11" xfId="0" applyFont="1" applyBorder="1" applyAlignment="1">
      <alignment horizontal="left" vertical="top" indent="1" shrinkToFit="1"/>
    </xf>
    <xf numFmtId="0" fontId="36" fillId="0" borderId="12" xfId="0" applyFont="1" applyBorder="1" applyAlignment="1">
      <alignment horizontal="left" vertical="top" indent="1" shrinkToFit="1"/>
    </xf>
    <xf numFmtId="176" fontId="12" fillId="2" borderId="13" xfId="0" applyNumberFormat="1" applyFont="1" applyFill="1" applyBorder="1" applyAlignment="1">
      <alignment vertical="center"/>
    </xf>
    <xf numFmtId="0" fontId="0" fillId="3" borderId="11" xfId="0" applyFill="1" applyBorder="1" applyAlignment="1" applyProtection="1">
      <alignment horizontal="left" vertical="center"/>
      <protection locked="0"/>
    </xf>
    <xf numFmtId="0" fontId="6" fillId="9" borderId="19" xfId="0" applyFont="1" applyFill="1" applyBorder="1" applyAlignment="1">
      <alignment horizontal="center" vertical="center" shrinkToFit="1"/>
    </xf>
    <xf numFmtId="0" fontId="0" fillId="9" borderId="11" xfId="0" applyFill="1" applyBorder="1" applyAlignment="1">
      <alignment horizontal="center" vertical="center" shrinkToFit="1"/>
    </xf>
    <xf numFmtId="0" fontId="6" fillId="3" borderId="11" xfId="0" applyFont="1" applyFill="1" applyBorder="1" applyAlignment="1" applyProtection="1">
      <alignment horizontal="center" vertical="top"/>
      <protection locked="0"/>
    </xf>
    <xf numFmtId="0" fontId="6" fillId="0" borderId="11" xfId="0" applyFont="1" applyBorder="1" applyAlignment="1">
      <alignment horizontal="center" vertical="top"/>
    </xf>
    <xf numFmtId="0" fontId="6" fillId="0" borderId="11" xfId="0" applyFont="1" applyBorder="1" applyAlignment="1">
      <alignment horizontal="center" vertical="center"/>
    </xf>
    <xf numFmtId="0" fontId="0" fillId="0" borderId="12" xfId="0" applyBorder="1" applyAlignment="1">
      <alignment vertical="center"/>
    </xf>
    <xf numFmtId="0" fontId="37" fillId="10" borderId="1" xfId="0" applyFont="1" applyFill="1" applyBorder="1" applyAlignment="1">
      <alignment horizontal="center" vertical="center"/>
    </xf>
    <xf numFmtId="0" fontId="6" fillId="0" borderId="5" xfId="0" applyFont="1" applyBorder="1" applyAlignment="1">
      <alignment horizontal="center" vertical="center" wrapText="1" shrinkToFit="1"/>
    </xf>
    <xf numFmtId="0" fontId="15" fillId="3" borderId="19" xfId="0" applyFont="1" applyFill="1" applyBorder="1" applyAlignment="1" applyProtection="1">
      <alignment horizontal="left" vertical="top" wrapText="1" indent="1" shrinkToFit="1"/>
      <protection locked="0"/>
    </xf>
    <xf numFmtId="0" fontId="38" fillId="3" borderId="11" xfId="0" applyFont="1" applyFill="1" applyBorder="1" applyAlignment="1" applyProtection="1">
      <alignment horizontal="left" vertical="top" wrapText="1" indent="1"/>
      <protection locked="0"/>
    </xf>
    <xf numFmtId="0" fontId="31" fillId="7" borderId="0" xfId="0" applyFont="1" applyFill="1" applyAlignment="1">
      <alignment vertical="center"/>
    </xf>
    <xf numFmtId="0" fontId="17" fillId="0" borderId="0" xfId="0" applyFont="1" applyAlignment="1">
      <alignment vertical="center" wrapText="1"/>
    </xf>
    <xf numFmtId="0" fontId="6" fillId="2" borderId="20" xfId="0" applyFont="1" applyFill="1" applyBorder="1" applyAlignment="1" applyProtection="1">
      <alignment horizontal="center" vertical="center" wrapText="1"/>
      <protection locked="0"/>
    </xf>
    <xf numFmtId="0" fontId="0" fillId="0" borderId="21" xfId="0" applyBorder="1" applyAlignment="1" applyProtection="1">
      <alignment vertical="center"/>
      <protection locked="0"/>
    </xf>
    <xf numFmtId="0" fontId="0" fillId="0" borderId="21" xfId="0" applyBorder="1" applyAlignment="1">
      <alignment horizontal="left" vertical="top"/>
    </xf>
    <xf numFmtId="0" fontId="14" fillId="0" borderId="21" xfId="0" applyFont="1" applyBorder="1" applyAlignment="1">
      <alignment horizontal="right" vertical="center"/>
    </xf>
    <xf numFmtId="49" fontId="30" fillId="0" borderId="21" xfId="0" applyNumberFormat="1" applyFont="1" applyBorder="1" applyAlignment="1">
      <alignment horizontal="center" vertical="top"/>
    </xf>
    <xf numFmtId="49" fontId="0" fillId="0" borderId="21" xfId="0" applyNumberFormat="1" applyBorder="1" applyAlignment="1">
      <alignment horizontal="center" vertical="top"/>
    </xf>
    <xf numFmtId="0" fontId="10" fillId="0" borderId="21" xfId="0" applyFont="1" applyBorder="1" applyAlignment="1">
      <alignment horizontal="left" vertical="top"/>
    </xf>
    <xf numFmtId="0" fontId="10" fillId="0" borderId="22" xfId="0" applyFont="1" applyBorder="1" applyAlignment="1">
      <alignment vertical="center"/>
    </xf>
    <xf numFmtId="0" fontId="39" fillId="0" borderId="0" xfId="0" applyFont="1" applyAlignment="1">
      <alignment vertical="center" wrapText="1"/>
    </xf>
    <xf numFmtId="176" fontId="12" fillId="10" borderId="13" xfId="0" applyNumberFormat="1" applyFont="1" applyFill="1" applyBorder="1" applyAlignment="1">
      <alignment vertical="center"/>
    </xf>
    <xf numFmtId="0" fontId="6" fillId="2" borderId="14" xfId="0" applyFont="1" applyFill="1" applyBorder="1" applyAlignment="1" applyProtection="1">
      <alignment horizontal="center" vertical="center" wrapText="1"/>
      <protection locked="0"/>
    </xf>
    <xf numFmtId="0" fontId="0" fillId="0" borderId="18" xfId="0" applyBorder="1" applyAlignment="1" applyProtection="1">
      <alignment vertical="center"/>
      <protection locked="0"/>
    </xf>
    <xf numFmtId="0" fontId="0" fillId="0" borderId="18" xfId="0" applyBorder="1" applyAlignment="1">
      <alignment horizontal="left" vertical="top"/>
    </xf>
    <xf numFmtId="0" fontId="14" fillId="0" borderId="18" xfId="0" applyFont="1" applyBorder="1" applyAlignment="1">
      <alignment horizontal="right" vertical="center"/>
    </xf>
    <xf numFmtId="49" fontId="30" fillId="0" borderId="18" xfId="0" applyNumberFormat="1" applyFont="1" applyBorder="1" applyAlignment="1">
      <alignment horizontal="center" vertical="top"/>
    </xf>
    <xf numFmtId="49" fontId="0" fillId="0" borderId="18" xfId="0" applyNumberFormat="1" applyBorder="1" applyAlignment="1">
      <alignment horizontal="center" vertical="top"/>
    </xf>
    <xf numFmtId="0" fontId="10" fillId="0" borderId="18" xfId="0" applyFont="1" applyBorder="1" applyAlignment="1">
      <alignment horizontal="left" vertical="top"/>
    </xf>
    <xf numFmtId="179" fontId="6" fillId="3" borderId="19" xfId="0" applyNumberFormat="1" applyFont="1" applyFill="1" applyBorder="1" applyAlignment="1" applyProtection="1">
      <alignment horizontal="center" vertical="center"/>
      <protection locked="0"/>
    </xf>
    <xf numFmtId="179" fontId="0" fillId="0" borderId="11" xfId="0" applyNumberFormat="1" applyBorder="1" applyAlignment="1" applyProtection="1">
      <alignment vertical="center"/>
      <protection locked="0"/>
    </xf>
    <xf numFmtId="180" fontId="35" fillId="0" borderId="11" xfId="0" applyNumberFormat="1" applyFont="1" applyBorder="1" applyAlignment="1">
      <alignment horizontal="left"/>
    </xf>
    <xf numFmtId="0" fontId="12" fillId="0" borderId="0" xfId="0" applyFont="1" applyAlignment="1">
      <alignment horizontal="center" vertical="top"/>
    </xf>
    <xf numFmtId="0" fontId="6" fillId="2" borderId="19" xfId="0" applyFont="1" applyFill="1" applyBorder="1" applyAlignment="1" applyProtection="1">
      <alignment horizontal="center" vertical="center" wrapText="1"/>
      <protection locked="0"/>
    </xf>
    <xf numFmtId="0" fontId="0" fillId="0" borderId="11" xfId="0" applyBorder="1" applyAlignment="1">
      <alignment horizontal="left" vertical="top"/>
    </xf>
    <xf numFmtId="0" fontId="14" fillId="0" borderId="11" xfId="0" applyFont="1" applyBorder="1" applyAlignment="1">
      <alignment horizontal="right" vertical="center"/>
    </xf>
    <xf numFmtId="49" fontId="30" fillId="0" borderId="11" xfId="0" applyNumberFormat="1" applyFont="1" applyBorder="1" applyAlignment="1">
      <alignment horizontal="center" vertical="top"/>
    </xf>
    <xf numFmtId="49" fontId="0" fillId="0" borderId="11" xfId="0" applyNumberFormat="1" applyBorder="1" applyAlignment="1">
      <alignment horizontal="center" vertical="top"/>
    </xf>
    <xf numFmtId="0" fontId="10" fillId="0" borderId="11" xfId="0" applyFont="1" applyBorder="1" applyAlignment="1">
      <alignment horizontal="left" vertical="top"/>
    </xf>
    <xf numFmtId="176" fontId="12" fillId="10" borderId="0" xfId="0" applyNumberFormat="1" applyFont="1" applyFill="1" applyAlignment="1">
      <alignment vertical="center"/>
    </xf>
    <xf numFmtId="0" fontId="6" fillId="3" borderId="19" xfId="0" applyFont="1" applyFill="1" applyBorder="1" applyAlignment="1" applyProtection="1">
      <alignment horizontal="center" vertical="center"/>
      <protection locked="0"/>
    </xf>
    <xf numFmtId="0" fontId="0" fillId="0" borderId="11" xfId="0" applyBorder="1" applyAlignment="1" applyProtection="1">
      <alignment horizontal="center" vertical="center"/>
      <protection locked="0"/>
    </xf>
    <xf numFmtId="14" fontId="0" fillId="0" borderId="11" xfId="0" applyNumberFormat="1" applyBorder="1" applyAlignment="1">
      <alignment vertical="center"/>
    </xf>
    <xf numFmtId="0" fontId="6" fillId="2" borderId="19" xfId="0" applyFont="1" applyFill="1" applyBorder="1" applyAlignment="1" applyProtection="1">
      <alignment vertical="center"/>
      <protection locked="0"/>
    </xf>
    <xf numFmtId="0" fontId="6" fillId="0" borderId="19" xfId="0" applyFont="1" applyBorder="1" applyAlignment="1">
      <alignment horizontal="center" vertical="center" wrapText="1"/>
    </xf>
    <xf numFmtId="0" fontId="6" fillId="0" borderId="0" xfId="0" applyFont="1" applyAlignment="1">
      <alignment horizontal="center" vertical="top" wrapText="1"/>
    </xf>
    <xf numFmtId="0" fontId="0" fillId="0" borderId="0" xfId="0" applyAlignment="1">
      <alignment horizontal="center" vertical="top" wrapText="1"/>
    </xf>
    <xf numFmtId="0" fontId="6" fillId="3" borderId="0" xfId="0" applyFont="1" applyFill="1" applyAlignment="1" applyProtection="1">
      <alignment horizontal="center" vertical="top"/>
      <protection locked="0"/>
    </xf>
    <xf numFmtId="0" fontId="6" fillId="0" borderId="0" xfId="0" applyFont="1" applyAlignment="1">
      <alignment horizontal="center" vertical="top"/>
    </xf>
    <xf numFmtId="0" fontId="6" fillId="0" borderId="0" xfId="0" applyFont="1" applyAlignment="1">
      <alignment horizontal="center" vertical="center"/>
    </xf>
    <xf numFmtId="0" fontId="0" fillId="0" borderId="23" xfId="0" applyBorder="1" applyAlignment="1">
      <alignment vertical="center"/>
    </xf>
    <xf numFmtId="14" fontId="6" fillId="0" borderId="19" xfId="0" applyNumberFormat="1" applyFont="1" applyBorder="1" applyAlignment="1">
      <alignment vertical="center"/>
    </xf>
    <xf numFmtId="0" fontId="38" fillId="2" borderId="11" xfId="0" applyFont="1" applyFill="1" applyBorder="1" applyAlignment="1" applyProtection="1">
      <alignment vertical="center"/>
      <protection locked="0"/>
    </xf>
    <xf numFmtId="14" fontId="40" fillId="0" borderId="11" xfId="0" applyNumberFormat="1" applyFont="1" applyBorder="1" applyAlignment="1">
      <alignment horizontal="right" vertical="center"/>
    </xf>
    <xf numFmtId="14" fontId="0" fillId="11" borderId="11" xfId="0" applyNumberFormat="1" applyFill="1" applyBorder="1" applyAlignment="1" applyProtection="1">
      <alignment vertical="center"/>
      <protection locked="0"/>
    </xf>
    <xf numFmtId="0" fontId="6" fillId="0" borderId="11" xfId="0" applyFont="1" applyBorder="1" applyAlignment="1">
      <alignment horizontal="center" vertical="top" wrapText="1"/>
    </xf>
    <xf numFmtId="0" fontId="0" fillId="0" borderId="11" xfId="0" applyBorder="1" applyAlignment="1">
      <alignment horizontal="center" vertical="top" wrapText="1"/>
    </xf>
    <xf numFmtId="49" fontId="6" fillId="3" borderId="19" xfId="0" applyNumberFormat="1" applyFont="1" applyFill="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0" fontId="6" fillId="0" borderId="20" xfId="0" applyFont="1" applyBorder="1" applyAlignment="1">
      <alignment horizontal="center" vertical="center" wrapText="1"/>
    </xf>
    <xf numFmtId="0" fontId="6" fillId="0" borderId="21" xfId="0" applyFont="1" applyBorder="1" applyAlignment="1">
      <alignment horizontal="center" vertical="top" wrapText="1"/>
    </xf>
    <xf numFmtId="0" fontId="0" fillId="0" borderId="21" xfId="0" applyBorder="1" applyAlignment="1">
      <alignment horizontal="center" vertical="top" wrapText="1"/>
    </xf>
    <xf numFmtId="0" fontId="6" fillId="3" borderId="21" xfId="0" applyFont="1" applyFill="1" applyBorder="1" applyAlignment="1" applyProtection="1">
      <alignment horizontal="center" vertical="top"/>
      <protection locked="0"/>
    </xf>
    <xf numFmtId="0" fontId="6" fillId="0" borderId="21" xfId="0" applyFont="1" applyBorder="1" applyAlignment="1">
      <alignment horizontal="center" vertical="top"/>
    </xf>
    <xf numFmtId="0" fontId="6" fillId="0" borderId="24" xfId="0" applyFont="1" applyBorder="1" applyAlignment="1">
      <alignment horizontal="center" vertical="center" wrapText="1"/>
    </xf>
    <xf numFmtId="0" fontId="6" fillId="0" borderId="3" xfId="0" applyFont="1" applyBorder="1" applyAlignment="1">
      <alignment horizontal="center" vertical="top" wrapText="1"/>
    </xf>
    <xf numFmtId="0" fontId="0" fillId="0" borderId="3" xfId="0" applyBorder="1" applyAlignment="1">
      <alignment horizontal="center" vertical="top" wrapText="1"/>
    </xf>
    <xf numFmtId="0" fontId="6" fillId="3" borderId="3" xfId="0" applyFont="1" applyFill="1" applyBorder="1" applyAlignment="1" applyProtection="1">
      <alignment horizontal="center" vertical="top"/>
      <protection locked="0"/>
    </xf>
    <xf numFmtId="0" fontId="6" fillId="0" borderId="3" xfId="0" applyFont="1" applyBorder="1" applyAlignment="1">
      <alignment horizontal="center" vertical="top"/>
    </xf>
    <xf numFmtId="0" fontId="6" fillId="0" borderId="19" xfId="0" applyFont="1" applyBorder="1" applyAlignment="1">
      <alignment horizontal="center" vertical="center"/>
    </xf>
    <xf numFmtId="0" fontId="6" fillId="2" borderId="25" xfId="0" applyFont="1" applyFill="1" applyBorder="1" applyAlignment="1" applyProtection="1">
      <alignment horizontal="left" vertical="center"/>
      <protection locked="0"/>
    </xf>
    <xf numFmtId="0" fontId="0" fillId="0" borderId="26" xfId="0" applyBorder="1" applyAlignment="1" applyProtection="1">
      <alignment horizontal="left" vertical="center"/>
      <protection locked="0"/>
    </xf>
    <xf numFmtId="0" fontId="0" fillId="0" borderId="22" xfId="0" applyBorder="1" applyAlignment="1" applyProtection="1">
      <alignment vertical="center"/>
      <protection locked="0"/>
    </xf>
    <xf numFmtId="0" fontId="41" fillId="0" borderId="0" xfId="0" applyFont="1" applyAlignment="1">
      <alignment horizontal="left"/>
    </xf>
    <xf numFmtId="0" fontId="6" fillId="6" borderId="0" xfId="0" applyFont="1" applyFill="1" applyAlignment="1">
      <alignment horizontal="left" vertical="center" indent="1"/>
    </xf>
    <xf numFmtId="0" fontId="38" fillId="6" borderId="15" xfId="0" applyFont="1" applyFill="1" applyBorder="1" applyAlignment="1">
      <alignment horizontal="right" vertical="top" wrapText="1"/>
    </xf>
    <xf numFmtId="0" fontId="38" fillId="0" borderId="15" xfId="0" applyFont="1" applyBorder="1" applyAlignment="1">
      <alignment horizontal="right" vertical="top"/>
    </xf>
    <xf numFmtId="0" fontId="6" fillId="3" borderId="5" xfId="0" applyFont="1" applyFill="1" applyBorder="1" applyAlignment="1" applyProtection="1">
      <alignment horizontal="center" vertical="center" wrapText="1"/>
      <protection locked="0"/>
    </xf>
    <xf numFmtId="0" fontId="0" fillId="3" borderId="3" xfId="0" applyFill="1" applyBorder="1" applyAlignment="1" applyProtection="1">
      <alignment vertical="center"/>
      <protection locked="0"/>
    </xf>
    <xf numFmtId="0" fontId="6" fillId="0" borderId="3" xfId="0" applyFont="1" applyBorder="1" applyAlignment="1">
      <alignment horizontal="left" vertical="center"/>
    </xf>
    <xf numFmtId="0" fontId="10" fillId="0" borderId="27" xfId="0" applyFont="1" applyBorder="1" applyAlignment="1">
      <alignment vertical="center"/>
    </xf>
    <xf numFmtId="179" fontId="12" fillId="10" borderId="13" xfId="0" applyNumberFormat="1" applyFont="1" applyFill="1" applyBorder="1" applyAlignment="1">
      <alignment vertical="center"/>
    </xf>
    <xf numFmtId="0" fontId="42" fillId="0" borderId="0" xfId="0" applyFont="1" applyAlignment="1">
      <alignment vertical="center"/>
    </xf>
    <xf numFmtId="0" fontId="6" fillId="0" borderId="28" xfId="0" applyFont="1" applyBorder="1" applyAlignment="1">
      <alignment horizontal="center" vertical="center" wrapText="1"/>
    </xf>
    <xf numFmtId="49" fontId="6" fillId="3" borderId="5" xfId="0" applyNumberFormat="1" applyFont="1" applyFill="1" applyBorder="1" applyAlignment="1" applyProtection="1">
      <alignment horizontal="left" vertical="center" wrapText="1" indent="1"/>
      <protection locked="0"/>
    </xf>
    <xf numFmtId="49" fontId="0" fillId="0" borderId="3" xfId="0" applyNumberFormat="1" applyBorder="1" applyAlignment="1" applyProtection="1">
      <alignment horizontal="left" vertical="center" wrapText="1"/>
      <protection locked="0"/>
    </xf>
    <xf numFmtId="0" fontId="44" fillId="6" borderId="3" xfId="0" applyFont="1" applyFill="1" applyBorder="1" applyAlignment="1">
      <alignment horizontal="right" vertical="center" wrapText="1"/>
    </xf>
    <xf numFmtId="0" fontId="17" fillId="3" borderId="3" xfId="0" applyFont="1" applyFill="1" applyBorder="1" applyAlignment="1" applyProtection="1">
      <alignment horizontal="center" vertical="center"/>
      <protection locked="0"/>
    </xf>
    <xf numFmtId="0" fontId="45" fillId="0" borderId="27" xfId="0" applyFont="1" applyBorder="1" applyAlignment="1">
      <alignment vertical="center"/>
    </xf>
    <xf numFmtId="0" fontId="46" fillId="0" borderId="0" xfId="0" applyFont="1" applyAlignment="1">
      <alignment vertical="center"/>
    </xf>
    <xf numFmtId="0" fontId="0" fillId="0" borderId="29" xfId="0" applyBorder="1" applyAlignment="1">
      <alignment horizontal="center" vertical="center"/>
    </xf>
    <xf numFmtId="0" fontId="6" fillId="3" borderId="5" xfId="0" applyFont="1" applyFill="1" applyBorder="1" applyAlignment="1" applyProtection="1">
      <alignment horizontal="left" vertical="center" wrapText="1" indent="1"/>
      <protection locked="0"/>
    </xf>
    <xf numFmtId="0" fontId="0" fillId="0" borderId="3" xfId="0" applyBorder="1" applyAlignment="1" applyProtection="1">
      <alignment horizontal="left" vertical="center" wrapText="1"/>
      <protection locked="0"/>
    </xf>
    <xf numFmtId="56" fontId="6" fillId="3" borderId="5" xfId="0" applyNumberFormat="1" applyFont="1" applyFill="1" applyBorder="1" applyAlignment="1" applyProtection="1">
      <alignment horizontal="center" vertical="center"/>
      <protection locked="0"/>
    </xf>
    <xf numFmtId="0" fontId="6" fillId="6" borderId="3" xfId="0" applyFont="1" applyFill="1" applyBorder="1" applyAlignment="1">
      <alignment horizontal="left" vertical="center"/>
    </xf>
    <xf numFmtId="56" fontId="47" fillId="3" borderId="5" xfId="1" applyNumberFormat="1" applyFill="1" applyBorder="1" applyAlignment="1" applyProtection="1">
      <alignment horizontal="left" vertical="center"/>
      <protection locked="0"/>
    </xf>
    <xf numFmtId="0" fontId="0" fillId="0" borderId="3" xfId="0" applyBorder="1" applyAlignment="1" applyProtection="1">
      <alignment vertical="center"/>
      <protection locked="0"/>
    </xf>
    <xf numFmtId="0" fontId="48" fillId="0" borderId="18" xfId="0" applyFont="1" applyBorder="1" applyAlignment="1">
      <alignment horizontal="left"/>
    </xf>
    <xf numFmtId="0" fontId="49" fillId="0" borderId="18" xfId="0" applyFont="1" applyBorder="1" applyAlignment="1">
      <alignment horizontal="right" vertical="top"/>
    </xf>
    <xf numFmtId="0" fontId="32" fillId="0" borderId="0" xfId="0" applyFont="1" applyAlignment="1">
      <alignment vertical="top" wrapText="1"/>
    </xf>
    <xf numFmtId="0" fontId="6" fillId="3" borderId="1" xfId="0" applyFont="1" applyFill="1" applyBorder="1" applyAlignment="1">
      <alignment horizontal="center" vertical="center" shrinkToFit="1"/>
    </xf>
    <xf numFmtId="0" fontId="6" fillId="2" borderId="5" xfId="0" applyFont="1" applyFill="1" applyBorder="1" applyAlignment="1" applyProtection="1">
      <alignment horizontal="center" vertical="center" wrapText="1"/>
      <protection locked="0"/>
    </xf>
    <xf numFmtId="0" fontId="0" fillId="0" borderId="3" xfId="0" applyBorder="1" applyAlignment="1">
      <alignment horizontal="left" vertical="top"/>
    </xf>
    <xf numFmtId="0" fontId="14" fillId="0" borderId="3" xfId="0" applyFont="1" applyBorder="1" applyAlignment="1">
      <alignment horizontal="right" vertical="center"/>
    </xf>
    <xf numFmtId="49" fontId="30" fillId="0" borderId="3" xfId="0" applyNumberFormat="1" applyFont="1" applyBorder="1" applyAlignment="1">
      <alignment horizontal="center" vertical="top"/>
    </xf>
    <xf numFmtId="49" fontId="0" fillId="0" borderId="3" xfId="0" applyNumberFormat="1" applyBorder="1" applyAlignment="1">
      <alignment horizontal="center" vertical="top"/>
    </xf>
    <xf numFmtId="0" fontId="10" fillId="0" borderId="3" xfId="0" applyFont="1" applyBorder="1" applyAlignment="1">
      <alignment horizontal="left" vertical="top"/>
    </xf>
    <xf numFmtId="176" fontId="12" fillId="0" borderId="13" xfId="0" applyNumberFormat="1" applyFont="1" applyBorder="1" applyAlignment="1">
      <alignment vertical="center"/>
    </xf>
    <xf numFmtId="0" fontId="50" fillId="10" borderId="1" xfId="0" applyFont="1" applyFill="1" applyBorder="1" applyAlignment="1">
      <alignment horizontal="center" vertical="center"/>
    </xf>
    <xf numFmtId="0" fontId="6" fillId="0" borderId="5" xfId="0" applyFont="1" applyBorder="1" applyAlignment="1" applyProtection="1">
      <alignment horizontal="center" vertical="center" wrapText="1"/>
      <protection locked="0"/>
    </xf>
    <xf numFmtId="0" fontId="8" fillId="0" borderId="3" xfId="0" applyFont="1" applyBorder="1" applyAlignment="1" applyProtection="1">
      <alignment horizontal="right" vertical="center"/>
      <protection locked="0"/>
    </xf>
    <xf numFmtId="0" fontId="6" fillId="2" borderId="3" xfId="0" applyFont="1" applyFill="1" applyBorder="1" applyAlignment="1" applyProtection="1">
      <alignment horizontal="center" vertical="center" wrapText="1"/>
      <protection locked="0"/>
    </xf>
    <xf numFmtId="0" fontId="6" fillId="2" borderId="0" xfId="0" applyFont="1" applyFill="1" applyAlignment="1" applyProtection="1">
      <alignment horizontal="center" vertical="center" wrapText="1"/>
      <protection locked="0"/>
    </xf>
    <xf numFmtId="0" fontId="0" fillId="0" borderId="23" xfId="0" applyBorder="1" applyAlignment="1" applyProtection="1">
      <alignment vertical="center"/>
      <protection locked="0"/>
    </xf>
    <xf numFmtId="0" fontId="6" fillId="2" borderId="30" xfId="0" applyFont="1" applyFill="1" applyBorder="1" applyAlignment="1" applyProtection="1">
      <alignment horizontal="center" vertical="center" wrapText="1"/>
      <protection locked="0"/>
    </xf>
    <xf numFmtId="0" fontId="6" fillId="12" borderId="5" xfId="0" applyFont="1" applyFill="1" applyBorder="1" applyAlignment="1">
      <alignment horizontal="center" vertical="center" wrapText="1"/>
    </xf>
    <xf numFmtId="0" fontId="51" fillId="12" borderId="3" xfId="0" applyFont="1" applyFill="1" applyBorder="1" applyAlignment="1">
      <alignment horizontal="right" vertical="center"/>
    </xf>
    <xf numFmtId="0" fontId="52" fillId="12" borderId="3" xfId="0" applyFont="1" applyFill="1" applyBorder="1" applyAlignment="1">
      <alignment horizontal="right" vertical="center"/>
    </xf>
    <xf numFmtId="0" fontId="53" fillId="12" borderId="31" xfId="0" applyFont="1" applyFill="1" applyBorder="1" applyAlignment="1">
      <alignment horizontal="left" vertical="center" wrapText="1"/>
    </xf>
    <xf numFmtId="0" fontId="53" fillId="12" borderId="31" xfId="0" applyFont="1" applyFill="1" applyBorder="1" applyAlignment="1">
      <alignment vertical="center" wrapText="1"/>
    </xf>
    <xf numFmtId="0" fontId="53" fillId="12" borderId="32" xfId="0" applyFont="1" applyFill="1" applyBorder="1" applyAlignment="1">
      <alignment vertical="center" wrapText="1"/>
    </xf>
    <xf numFmtId="0" fontId="6" fillId="2" borderId="3" xfId="0" applyFont="1" applyFill="1"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3" xfId="0" applyBorder="1" applyAlignment="1">
      <alignment horizontal="left" vertical="center"/>
    </xf>
    <xf numFmtId="0" fontId="0" fillId="0" borderId="33" xfId="0" applyBorder="1" applyAlignment="1">
      <alignment vertical="center"/>
    </xf>
    <xf numFmtId="0" fontId="50" fillId="0" borderId="1" xfId="0" applyFont="1" applyBorder="1" applyAlignment="1">
      <alignment horizontal="center" vertical="center"/>
    </xf>
    <xf numFmtId="0" fontId="6" fillId="0" borderId="5" xfId="0" applyFont="1" applyBorder="1" applyAlignment="1">
      <alignment horizontal="center" vertical="center" shrinkToFit="1"/>
    </xf>
    <xf numFmtId="0" fontId="0" fillId="0" borderId="3" xfId="0" applyBorder="1" applyAlignment="1">
      <alignment vertical="center"/>
    </xf>
    <xf numFmtId="0" fontId="0" fillId="0" borderId="27" xfId="0" applyBorder="1" applyAlignment="1">
      <alignment vertical="center"/>
    </xf>
    <xf numFmtId="0" fontId="15" fillId="2" borderId="5" xfId="0" applyFont="1" applyFill="1" applyBorder="1" applyAlignment="1" applyProtection="1">
      <alignment horizontal="left" vertical="center" indent="1"/>
      <protection locked="0"/>
    </xf>
    <xf numFmtId="0" fontId="38" fillId="0" borderId="3" xfId="0" applyFont="1" applyBorder="1" applyAlignment="1" applyProtection="1">
      <alignment horizontal="left" vertical="center" indent="1"/>
      <protection locked="0"/>
    </xf>
    <xf numFmtId="0" fontId="19" fillId="0" borderId="0" xfId="0" applyFont="1" applyAlignment="1">
      <alignment vertical="center" wrapText="1"/>
    </xf>
    <xf numFmtId="0" fontId="10" fillId="0" borderId="33" xfId="0" applyFont="1" applyBorder="1" applyAlignment="1">
      <alignment vertical="center"/>
    </xf>
    <xf numFmtId="0" fontId="6" fillId="3" borderId="5" xfId="0" applyFont="1" applyFill="1" applyBorder="1" applyAlignment="1" applyProtection="1">
      <alignment vertical="center"/>
      <protection locked="0"/>
    </xf>
    <xf numFmtId="0" fontId="0" fillId="0" borderId="33" xfId="0" applyBorder="1" applyAlignment="1" applyProtection="1">
      <alignment vertical="center"/>
      <protection locked="0"/>
    </xf>
    <xf numFmtId="0" fontId="0" fillId="0" borderId="3" xfId="0" applyBorder="1" applyAlignment="1">
      <alignment vertical="center"/>
    </xf>
    <xf numFmtId="0" fontId="6" fillId="3" borderId="34" xfId="0" applyFont="1" applyFill="1" applyBorder="1" applyAlignment="1" applyProtection="1">
      <alignment vertical="center"/>
      <protection locked="0"/>
    </xf>
    <xf numFmtId="0" fontId="0" fillId="3" borderId="0" xfId="0" applyFill="1" applyAlignment="1" applyProtection="1">
      <alignment vertical="center"/>
      <protection locked="0"/>
    </xf>
    <xf numFmtId="0" fontId="6" fillId="2" borderId="5" xfId="0" applyFont="1" applyFill="1" applyBorder="1" applyAlignment="1" applyProtection="1">
      <alignment horizontal="center" vertical="center"/>
      <protection locked="0"/>
    </xf>
    <xf numFmtId="0" fontId="6" fillId="0" borderId="30" xfId="0" applyFont="1" applyBorder="1" applyAlignment="1">
      <alignment vertical="center"/>
    </xf>
    <xf numFmtId="0" fontId="6" fillId="3" borderId="18" xfId="0" applyFont="1" applyFill="1" applyBorder="1" applyAlignment="1" applyProtection="1">
      <alignment horizontal="center" vertical="top"/>
      <protection locked="0"/>
    </xf>
    <xf numFmtId="0" fontId="6" fillId="0" borderId="18" xfId="0" applyFont="1" applyBorder="1" applyAlignment="1" applyProtection="1">
      <alignment horizontal="center" vertical="center"/>
      <protection locked="0"/>
    </xf>
    <xf numFmtId="0" fontId="6" fillId="3" borderId="16" xfId="0" applyFont="1" applyFill="1" applyBorder="1" applyAlignment="1" applyProtection="1">
      <alignment horizontal="center" vertical="top"/>
      <protection locked="0"/>
    </xf>
    <xf numFmtId="0" fontId="6" fillId="0" borderId="16" xfId="0" applyFont="1" applyBorder="1" applyAlignment="1">
      <alignment horizontal="center" vertical="center"/>
    </xf>
    <xf numFmtId="0" fontId="0" fillId="0" borderId="17" xfId="0" applyBorder="1" applyAlignment="1">
      <alignment vertical="center"/>
    </xf>
    <xf numFmtId="0" fontId="0" fillId="0" borderId="27" xfId="0" applyBorder="1" applyAlignment="1" applyProtection="1">
      <alignment vertical="center"/>
      <protection locked="0"/>
    </xf>
    <xf numFmtId="176" fontId="54" fillId="0" borderId="13" xfId="0" applyNumberFormat="1" applyFont="1" applyBorder="1" applyAlignment="1">
      <alignment vertical="center"/>
    </xf>
    <xf numFmtId="0" fontId="6" fillId="2" borderId="35" xfId="0" applyFont="1" applyFill="1" applyBorder="1" applyAlignment="1" applyProtection="1">
      <alignment horizontal="center" vertical="center"/>
      <protection locked="0"/>
    </xf>
    <xf numFmtId="0" fontId="0" fillId="2" borderId="21" xfId="0" applyFill="1" applyBorder="1" applyAlignment="1" applyProtection="1">
      <alignment vertical="center"/>
      <protection locked="0"/>
    </xf>
    <xf numFmtId="0" fontId="0" fillId="2" borderId="21" xfId="0" applyFill="1" applyBorder="1" applyProtection="1">
      <protection locked="0"/>
    </xf>
    <xf numFmtId="176" fontId="54" fillId="10" borderId="13" xfId="0" applyNumberFormat="1" applyFont="1" applyFill="1" applyBorder="1" applyAlignment="1">
      <alignment vertical="center"/>
    </xf>
    <xf numFmtId="176" fontId="55" fillId="2" borderId="13" xfId="0" applyNumberFormat="1" applyFont="1" applyFill="1" applyBorder="1" applyAlignment="1">
      <alignment vertical="center"/>
    </xf>
    <xf numFmtId="0" fontId="6" fillId="2" borderId="5" xfId="0" applyFont="1" applyFill="1" applyBorder="1" applyAlignment="1" applyProtection="1">
      <alignment vertical="center"/>
      <protection locked="0"/>
    </xf>
    <xf numFmtId="0" fontId="0" fillId="2" borderId="3" xfId="0" applyFill="1" applyBorder="1" applyAlignment="1" applyProtection="1">
      <alignment vertical="center"/>
      <protection locked="0"/>
    </xf>
    <xf numFmtId="0" fontId="0" fillId="2" borderId="33" xfId="0" applyFill="1" applyBorder="1" applyAlignment="1" applyProtection="1">
      <alignment vertical="center"/>
      <protection locked="0"/>
    </xf>
    <xf numFmtId="0" fontId="6" fillId="3" borderId="5" xfId="0" applyFont="1" applyFill="1" applyBorder="1" applyAlignment="1" applyProtection="1">
      <alignment horizontal="center" vertical="center"/>
      <protection locked="0"/>
    </xf>
    <xf numFmtId="0" fontId="14" fillId="0" borderId="3" xfId="0" applyFont="1" applyBorder="1" applyAlignment="1">
      <alignment horizontal="left" vertical="top"/>
    </xf>
    <xf numFmtId="0" fontId="31" fillId="6" borderId="12" xfId="0" applyFont="1" applyFill="1" applyBorder="1" applyAlignment="1">
      <alignment vertical="center"/>
    </xf>
    <xf numFmtId="0" fontId="31" fillId="0" borderId="0" xfId="0" applyFont="1" applyAlignment="1" applyProtection="1">
      <alignment vertical="center"/>
      <protection hidden="1"/>
    </xf>
    <xf numFmtId="0" fontId="6" fillId="3" borderId="36" xfId="0" applyFont="1" applyFill="1" applyBorder="1" applyAlignment="1">
      <alignment horizontal="center" vertical="center" shrinkToFit="1"/>
    </xf>
    <xf numFmtId="0" fontId="6" fillId="3" borderId="37" xfId="0" applyFont="1" applyFill="1" applyBorder="1" applyAlignment="1" applyProtection="1">
      <alignment vertical="center"/>
      <protection locked="0"/>
    </xf>
    <xf numFmtId="0" fontId="0" fillId="3" borderId="26" xfId="0" applyFill="1" applyBorder="1" applyAlignment="1" applyProtection="1">
      <alignment vertical="center"/>
      <protection locked="0"/>
    </xf>
    <xf numFmtId="0" fontId="6" fillId="3" borderId="38" xfId="0" applyFont="1" applyFill="1" applyBorder="1" applyAlignment="1" applyProtection="1">
      <alignment vertical="center"/>
      <protection locked="0"/>
    </xf>
    <xf numFmtId="0" fontId="0" fillId="3" borderId="11" xfId="0" applyFill="1" applyBorder="1" applyAlignment="1" applyProtection="1">
      <alignment vertical="center"/>
      <protection locked="0"/>
    </xf>
    <xf numFmtId="0" fontId="6" fillId="4" borderId="2" xfId="0" applyFont="1" applyFill="1" applyBorder="1" applyAlignment="1">
      <alignment horizontal="center" vertical="center" shrinkToFit="1"/>
    </xf>
    <xf numFmtId="0" fontId="6" fillId="12" borderId="19" xfId="0" applyFont="1" applyFill="1" applyBorder="1" applyAlignment="1" applyProtection="1">
      <alignment horizontal="left" vertical="center"/>
      <protection locked="0"/>
    </xf>
    <xf numFmtId="0" fontId="0" fillId="12" borderId="11" xfId="0" applyFill="1" applyBorder="1" applyAlignment="1" applyProtection="1">
      <alignment horizontal="left" vertical="center"/>
      <protection locked="0"/>
    </xf>
    <xf numFmtId="0" fontId="10" fillId="0" borderId="0" xfId="0" applyFont="1" applyAlignment="1" applyProtection="1">
      <alignment vertical="center"/>
      <protection hidden="1"/>
    </xf>
    <xf numFmtId="176" fontId="12" fillId="12" borderId="13" xfId="0" applyNumberFormat="1" applyFont="1" applyFill="1" applyBorder="1" applyAlignment="1">
      <alignment vertical="center"/>
    </xf>
    <xf numFmtId="0" fontId="6" fillId="3" borderId="2" xfId="0" applyFont="1" applyFill="1" applyBorder="1" applyAlignment="1">
      <alignment horizontal="center" vertical="center" shrinkToFit="1"/>
    </xf>
    <xf numFmtId="0" fontId="6" fillId="3" borderId="6" xfId="0" applyFont="1" applyFill="1" applyBorder="1" applyAlignment="1" applyProtection="1">
      <alignment horizontal="left" vertical="center" wrapText="1"/>
      <protection locked="0"/>
    </xf>
    <xf numFmtId="0" fontId="0" fillId="3" borderId="16" xfId="0" applyFill="1" applyBorder="1" applyAlignment="1" applyProtection="1">
      <alignment horizontal="left" vertical="center" wrapText="1"/>
      <protection locked="0"/>
    </xf>
    <xf numFmtId="0" fontId="0" fillId="0" borderId="17" xfId="0" applyBorder="1" applyAlignment="1" applyProtection="1">
      <alignment vertical="center" wrapText="1"/>
      <protection locked="0"/>
    </xf>
    <xf numFmtId="0" fontId="6" fillId="13" borderId="1" xfId="0" applyFont="1" applyFill="1" applyBorder="1" applyAlignment="1">
      <alignment horizontal="center" vertical="center" shrinkToFit="1"/>
    </xf>
    <xf numFmtId="0" fontId="10" fillId="6" borderId="27" xfId="0" applyFont="1" applyFill="1" applyBorder="1" applyAlignment="1">
      <alignment vertical="center"/>
    </xf>
    <xf numFmtId="0" fontId="6" fillId="3" borderId="39" xfId="0" applyFont="1" applyFill="1" applyBorder="1" applyAlignment="1">
      <alignment horizontal="center" vertical="center" shrinkToFit="1"/>
    </xf>
    <xf numFmtId="0" fontId="56" fillId="0" borderId="27" xfId="0" applyFont="1" applyBorder="1"/>
    <xf numFmtId="0" fontId="6" fillId="3" borderId="5" xfId="0" applyFont="1" applyFill="1" applyBorder="1" applyAlignment="1" applyProtection="1">
      <alignment horizontal="left" vertical="center" wrapText="1"/>
      <protection locked="0"/>
    </xf>
    <xf numFmtId="0" fontId="0" fillId="3" borderId="3" xfId="0" applyFill="1" applyBorder="1" applyAlignment="1" applyProtection="1">
      <alignment horizontal="left" vertical="center" wrapText="1"/>
      <protection locked="0"/>
    </xf>
    <xf numFmtId="0" fontId="0" fillId="0" borderId="27" xfId="0" applyBorder="1" applyAlignment="1" applyProtection="1">
      <alignment vertical="center" wrapText="1"/>
      <protection locked="0"/>
    </xf>
    <xf numFmtId="0" fontId="6" fillId="0" borderId="0" xfId="0" applyFont="1" applyAlignment="1">
      <alignment vertical="center"/>
    </xf>
    <xf numFmtId="0" fontId="15" fillId="0" borderId="0" xfId="0" applyFont="1" applyAlignment="1" applyProtection="1">
      <alignment vertical="center"/>
      <protection locked="0"/>
    </xf>
    <xf numFmtId="0" fontId="0" fillId="0" borderId="0" xfId="0" applyAlignment="1">
      <alignment vertical="center"/>
    </xf>
    <xf numFmtId="0" fontId="57" fillId="0" borderId="0" xfId="0" applyFont="1" applyAlignment="1">
      <alignment vertical="center"/>
    </xf>
    <xf numFmtId="176" fontId="12" fillId="5" borderId="13" xfId="0" applyNumberFormat="1" applyFont="1" applyFill="1" applyBorder="1" applyAlignment="1">
      <alignment vertical="center"/>
    </xf>
    <xf numFmtId="0" fontId="58" fillId="0" borderId="0" xfId="0" applyFont="1" applyAlignment="1">
      <alignment vertical="center"/>
    </xf>
    <xf numFmtId="0" fontId="15" fillId="0" borderId="0" xfId="0" applyFont="1" applyAlignment="1">
      <alignment vertical="center"/>
    </xf>
    <xf numFmtId="0" fontId="59" fillId="0" borderId="19" xfId="0" applyFont="1" applyBorder="1" applyAlignment="1">
      <alignment vertical="center" wrapText="1"/>
    </xf>
    <xf numFmtId="0" fontId="59" fillId="0" borderId="11" xfId="0" applyFont="1" applyBorder="1" applyAlignment="1">
      <alignment vertical="center" wrapText="1"/>
    </xf>
    <xf numFmtId="0" fontId="59" fillId="0" borderId="12" xfId="0" applyFont="1" applyBorder="1" applyAlignment="1">
      <alignment vertical="center" wrapText="1"/>
    </xf>
    <xf numFmtId="0" fontId="58" fillId="0" borderId="16" xfId="0" applyFont="1" applyBorder="1" applyAlignment="1">
      <alignment wrapText="1"/>
    </xf>
    <xf numFmtId="0" fontId="60" fillId="0" borderId="0" xfId="0" applyFont="1" applyAlignment="1">
      <alignment vertical="center"/>
    </xf>
    <xf numFmtId="176" fontId="12" fillId="5" borderId="13" xfId="0" applyNumberFormat="1" applyFont="1" applyFill="1" applyBorder="1" applyAlignment="1" applyProtection="1">
      <alignment vertical="center"/>
      <protection locked="0"/>
    </xf>
    <xf numFmtId="0" fontId="0" fillId="7" borderId="0" xfId="0" applyFill="1" applyAlignment="1" applyProtection="1">
      <alignment vertical="center"/>
      <protection locked="0"/>
    </xf>
    <xf numFmtId="0" fontId="15" fillId="0" borderId="0" xfId="0" applyFont="1" applyAlignment="1">
      <alignment vertical="center"/>
    </xf>
    <xf numFmtId="0" fontId="12" fillId="12" borderId="0" xfId="0" applyFont="1" applyFill="1" applyAlignment="1" applyProtection="1">
      <alignment vertical="center"/>
      <protection locked="0"/>
    </xf>
    <xf numFmtId="0" fontId="6" fillId="0" borderId="0" xfId="0" applyFont="1" applyAlignment="1">
      <alignment horizontal="center" vertical="center"/>
    </xf>
    <xf numFmtId="0" fontId="61" fillId="0" borderId="0" xfId="0" applyFont="1" applyAlignment="1">
      <alignment vertical="center"/>
    </xf>
    <xf numFmtId="0" fontId="62" fillId="6" borderId="0" xfId="0" applyFont="1" applyFill="1" applyAlignment="1">
      <alignment vertical="center"/>
    </xf>
    <xf numFmtId="0" fontId="6" fillId="0" borderId="0" xfId="0" applyFont="1" applyAlignment="1">
      <alignment vertical="top" wrapText="1"/>
    </xf>
    <xf numFmtId="0" fontId="0" fillId="0" borderId="0" xfId="0" applyAlignment="1">
      <alignment vertical="top" wrapText="1"/>
    </xf>
    <xf numFmtId="0" fontId="63" fillId="0" borderId="0" xfId="0" applyFont="1" applyAlignment="1">
      <alignment horizontal="right" vertical="top"/>
    </xf>
    <xf numFmtId="0" fontId="14" fillId="0" borderId="0" xfId="0" applyFont="1" applyAlignment="1">
      <alignment vertical="center"/>
    </xf>
    <xf numFmtId="0" fontId="6" fillId="0" borderId="40" xfId="0" applyFont="1" applyBorder="1" applyAlignment="1">
      <alignment horizontal="center" vertical="center"/>
    </xf>
    <xf numFmtId="0" fontId="64" fillId="0" borderId="0" xfId="0" applyFont="1" applyAlignment="1">
      <alignment vertical="center"/>
    </xf>
    <xf numFmtId="0" fontId="6" fillId="0" borderId="41" xfId="0" applyFont="1" applyBorder="1" applyAlignment="1">
      <alignment horizontal="center" vertical="center"/>
    </xf>
    <xf numFmtId="0" fontId="65" fillId="0" borderId="0" xfId="0" applyFont="1" applyAlignment="1">
      <alignment vertical="center"/>
    </xf>
    <xf numFmtId="0" fontId="66" fillId="0" borderId="0" xfId="0" applyFont="1" applyAlignment="1">
      <alignment vertical="center"/>
    </xf>
    <xf numFmtId="0" fontId="30" fillId="0" borderId="0" xfId="0" applyFont="1" applyAlignment="1">
      <alignment vertical="center"/>
    </xf>
  </cellXfs>
  <cellStyles count="2">
    <cellStyle name="ハイパーリンク" xfId="1" builtinId="8"/>
    <cellStyle name="標準" xfId="0" builtinId="0"/>
  </cellStyles>
  <dxfs count="1">
    <dxf>
      <font>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00.xml><?xml version="1.0" encoding="utf-8"?>
<formControlPr xmlns="http://schemas.microsoft.com/office/spreadsheetml/2009/9/main" objectType="CheckBox" fmlaLink="$T$72" lockText="1" noThreeD="1"/>
</file>

<file path=xl/ctrlProps/ctrlProp101.xml><?xml version="1.0" encoding="utf-8"?>
<formControlPr xmlns="http://schemas.microsoft.com/office/spreadsheetml/2009/9/main" objectType="CheckBox" fmlaLink="$T$72" lockText="1" noThreeD="1"/>
</file>

<file path=xl/ctrlProps/ctrlProp102.xml><?xml version="1.0" encoding="utf-8"?>
<formControlPr xmlns="http://schemas.microsoft.com/office/spreadsheetml/2009/9/main" objectType="CheckBox" checked="Checked" fmlaLink="#REF!" lockText="1" noThreeD="1"/>
</file>

<file path=xl/ctrlProps/ctrlProp103.xml><?xml version="1.0" encoding="utf-8"?>
<formControlPr xmlns="http://schemas.microsoft.com/office/spreadsheetml/2009/9/main" objectType="CheckBox" checked="Checked" fmlaLink="#REF!" lockText="1" noThreeD="1"/>
</file>

<file path=xl/ctrlProps/ctrlProp104.xml><?xml version="1.0" encoding="utf-8"?>
<formControlPr xmlns="http://schemas.microsoft.com/office/spreadsheetml/2009/9/main" objectType="CheckBox" checked="Checked" fmlaLink="#REF!" lockText="1" noThreeD="1"/>
</file>

<file path=xl/ctrlProps/ctrlProp105.xml><?xml version="1.0" encoding="utf-8"?>
<formControlPr xmlns="http://schemas.microsoft.com/office/spreadsheetml/2009/9/main" objectType="CheckBox" fmlaLink="$T$72" lockText="1" noThreeD="1"/>
</file>

<file path=xl/ctrlProps/ctrlProp106.xml><?xml version="1.0" encoding="utf-8"?>
<formControlPr xmlns="http://schemas.microsoft.com/office/spreadsheetml/2009/9/main" objectType="CheckBox" fmlaLink="$T$72" lockText="1" noThreeD="1"/>
</file>

<file path=xl/ctrlProps/ctrlProp107.xml><?xml version="1.0" encoding="utf-8"?>
<formControlPr xmlns="http://schemas.microsoft.com/office/spreadsheetml/2009/9/main" objectType="CheckBox" checked="Checked" fmlaLink="#REF!" lockText="1" noThreeD="1"/>
</file>

<file path=xl/ctrlProps/ctrlProp108.xml><?xml version="1.0" encoding="utf-8"?>
<formControlPr xmlns="http://schemas.microsoft.com/office/spreadsheetml/2009/9/main" objectType="CheckBox" checked="Checked" fmlaLink="#REF!" lockText="1" noThreeD="1"/>
</file>

<file path=xl/ctrlProps/ctrlProp109.xml><?xml version="1.0" encoding="utf-8"?>
<formControlPr xmlns="http://schemas.microsoft.com/office/spreadsheetml/2009/9/main" objectType="CheckBox" fmlaLink="$T$72" lockText="1" noThreeD="1"/>
</file>

<file path=xl/ctrlProps/ctrlProp11.xml><?xml version="1.0" encoding="utf-8"?>
<formControlPr xmlns="http://schemas.microsoft.com/office/spreadsheetml/2009/9/main" objectType="CheckBox" checked="Checked" fmlaLink="#REF!" lockText="1" noThreeD="1"/>
</file>

<file path=xl/ctrlProps/ctrlProp110.xml><?xml version="1.0" encoding="utf-8"?>
<formControlPr xmlns="http://schemas.microsoft.com/office/spreadsheetml/2009/9/main" objectType="CheckBox" fmlaLink="$T$72" lockText="1" noThreeD="1"/>
</file>

<file path=xl/ctrlProps/ctrlProp111.xml><?xml version="1.0" encoding="utf-8"?>
<formControlPr xmlns="http://schemas.microsoft.com/office/spreadsheetml/2009/9/main" objectType="CheckBox" checked="Checked" fmlaLink="#REF!" lockText="1" noThreeD="1"/>
</file>

<file path=xl/ctrlProps/ctrlProp112.xml><?xml version="1.0" encoding="utf-8"?>
<formControlPr xmlns="http://schemas.microsoft.com/office/spreadsheetml/2009/9/main" objectType="CheckBox" checked="Checked" fmlaLink="#REF!" lockText="1" noThreeD="1"/>
</file>

<file path=xl/ctrlProps/ctrlProp113.xml><?xml version="1.0" encoding="utf-8"?>
<formControlPr xmlns="http://schemas.microsoft.com/office/spreadsheetml/2009/9/main" objectType="CheckBox" checked="Checked" fmlaLink="#REF!" lockText="1" noThreeD="1"/>
</file>

<file path=xl/ctrlProps/ctrlProp114.xml><?xml version="1.0" encoding="utf-8"?>
<formControlPr xmlns="http://schemas.microsoft.com/office/spreadsheetml/2009/9/main" objectType="CheckBox" fmlaLink="$T$72" lockText="1" noThreeD="1"/>
</file>

<file path=xl/ctrlProps/ctrlProp115.xml><?xml version="1.0" encoding="utf-8"?>
<formControlPr xmlns="http://schemas.microsoft.com/office/spreadsheetml/2009/9/main" objectType="CheckBox" fmlaLink="$T$72" lockText="1" noThreeD="1"/>
</file>

<file path=xl/ctrlProps/ctrlProp116.xml><?xml version="1.0" encoding="utf-8"?>
<formControlPr xmlns="http://schemas.microsoft.com/office/spreadsheetml/2009/9/main" objectType="CheckBox" checked="Checked" fmlaLink="#REF!" lockText="1" noThreeD="1"/>
</file>

<file path=xl/ctrlProps/ctrlProp117.xml><?xml version="1.0" encoding="utf-8"?>
<formControlPr xmlns="http://schemas.microsoft.com/office/spreadsheetml/2009/9/main" objectType="CheckBox" checked="Checked" fmlaLink="#REF!" lockText="1" noThreeD="1"/>
</file>

<file path=xl/ctrlProps/ctrlProp118.xml><?xml version="1.0" encoding="utf-8"?>
<formControlPr xmlns="http://schemas.microsoft.com/office/spreadsheetml/2009/9/main" objectType="CheckBox" checked="Checked" fmlaLink="#REF!" lockText="1" noThreeD="1"/>
</file>

<file path=xl/ctrlProps/ctrlProp119.xml><?xml version="1.0" encoding="utf-8"?>
<formControlPr xmlns="http://schemas.microsoft.com/office/spreadsheetml/2009/9/main" objectType="CheckBox" fmlaLink="$T$72" lockText="1" noThreeD="1"/>
</file>

<file path=xl/ctrlProps/ctrlProp12.xml><?xml version="1.0" encoding="utf-8"?>
<formControlPr xmlns="http://schemas.microsoft.com/office/spreadsheetml/2009/9/main" objectType="CheckBox" fmlaLink="#REF!" lockText="1" noThreeD="1"/>
</file>

<file path=xl/ctrlProps/ctrlProp120.xml><?xml version="1.0" encoding="utf-8"?>
<formControlPr xmlns="http://schemas.microsoft.com/office/spreadsheetml/2009/9/main" objectType="CheckBox" fmlaLink="$T$72" lockText="1" noThreeD="1"/>
</file>

<file path=xl/ctrlProps/ctrlProp121.xml><?xml version="1.0" encoding="utf-8"?>
<formControlPr xmlns="http://schemas.microsoft.com/office/spreadsheetml/2009/9/main" objectType="CheckBox" checked="Checked" fmlaLink="#REF!" lockText="1" noThreeD="1"/>
</file>

<file path=xl/ctrlProps/ctrlProp122.xml><?xml version="1.0" encoding="utf-8"?>
<formControlPr xmlns="http://schemas.microsoft.com/office/spreadsheetml/2009/9/main" objectType="CheckBox" checked="Checked" fmlaLink="#REF!" lockText="1" noThreeD="1"/>
</file>

<file path=xl/ctrlProps/ctrlProp123.xml><?xml version="1.0" encoding="utf-8"?>
<formControlPr xmlns="http://schemas.microsoft.com/office/spreadsheetml/2009/9/main" objectType="CheckBox" checked="Checked" fmlaLink="#REF!" lockText="1" noThreeD="1"/>
</file>

<file path=xl/ctrlProps/ctrlProp124.xml><?xml version="1.0" encoding="utf-8"?>
<formControlPr xmlns="http://schemas.microsoft.com/office/spreadsheetml/2009/9/main" objectType="CheckBox" fmlaLink="#REF!" lockText="1" noThreeD="1"/>
</file>

<file path=xl/ctrlProps/ctrlProp125.xml><?xml version="1.0" encoding="utf-8"?>
<formControlPr xmlns="http://schemas.microsoft.com/office/spreadsheetml/2009/9/main" objectType="CheckBox" checked="Checked" fmlaLink="#REF!" lockText="1" noThreeD="1"/>
</file>

<file path=xl/ctrlProps/ctrlProp126.xml><?xml version="1.0" encoding="utf-8"?>
<formControlPr xmlns="http://schemas.microsoft.com/office/spreadsheetml/2009/9/main" objectType="CheckBox" fmlaLink="#REF!" lockText="1" noThreeD="1"/>
</file>

<file path=xl/ctrlProps/ctrlProp127.xml><?xml version="1.0" encoding="utf-8"?>
<formControlPr xmlns="http://schemas.microsoft.com/office/spreadsheetml/2009/9/main" objectType="CheckBox" checked="Checked" fmlaLink="#REF!" lockText="1" noThreeD="1"/>
</file>

<file path=xl/ctrlProps/ctrlProp128.xml><?xml version="1.0" encoding="utf-8"?>
<formControlPr xmlns="http://schemas.microsoft.com/office/spreadsheetml/2009/9/main" objectType="CheckBox" fmlaLink="#REF!" lockText="1" noThreeD="1"/>
</file>

<file path=xl/ctrlProps/ctrlProp129.xml><?xml version="1.0" encoding="utf-8"?>
<formControlPr xmlns="http://schemas.microsoft.com/office/spreadsheetml/2009/9/main" objectType="CheckBox" checked="Checked" fmlaLink="#REF!" lockText="1" noThreeD="1"/>
</file>

<file path=xl/ctrlProps/ctrlProp13.xml><?xml version="1.0" encoding="utf-8"?>
<formControlPr xmlns="http://schemas.microsoft.com/office/spreadsheetml/2009/9/main" objectType="CheckBox" checked="Checked" fmlaLink="#REF!" lockText="1" noThreeD="1"/>
</file>

<file path=xl/ctrlProps/ctrlProp130.xml><?xml version="1.0" encoding="utf-8"?>
<formControlPr xmlns="http://schemas.microsoft.com/office/spreadsheetml/2009/9/main" objectType="CheckBox" checked="Checked" fmlaLink="#REF!" lockText="1" noThreeD="1"/>
</file>

<file path=xl/ctrlProps/ctrlProp131.xml><?xml version="1.0" encoding="utf-8"?>
<formControlPr xmlns="http://schemas.microsoft.com/office/spreadsheetml/2009/9/main" objectType="CheckBox" fmlaLink="#REF!" lockText="1" noThreeD="1"/>
</file>

<file path=xl/ctrlProps/ctrlProp132.xml><?xml version="1.0" encoding="utf-8"?>
<formControlPr xmlns="http://schemas.microsoft.com/office/spreadsheetml/2009/9/main" objectType="CheckBox" checked="Checked" fmlaLink="#REF!" lockText="1" noThreeD="1"/>
</file>

<file path=xl/ctrlProps/ctrlProp133.xml><?xml version="1.0" encoding="utf-8"?>
<formControlPr xmlns="http://schemas.microsoft.com/office/spreadsheetml/2009/9/main" objectType="CheckBox" fmlaLink="#REF!" lockText="1" noThreeD="1"/>
</file>

<file path=xl/ctrlProps/ctrlProp134.xml><?xml version="1.0" encoding="utf-8"?>
<formControlPr xmlns="http://schemas.microsoft.com/office/spreadsheetml/2009/9/main" objectType="CheckBox" fmlaLink="#REF!" lockText="1" noThreeD="1"/>
</file>

<file path=xl/ctrlProps/ctrlProp135.xml><?xml version="1.0" encoding="utf-8"?>
<formControlPr xmlns="http://schemas.microsoft.com/office/spreadsheetml/2009/9/main" objectType="CheckBox" checked="Checked" fmlaLink="#REF!" lockText="1" noThreeD="1"/>
</file>

<file path=xl/ctrlProps/ctrlProp136.xml><?xml version="1.0" encoding="utf-8"?>
<formControlPr xmlns="http://schemas.microsoft.com/office/spreadsheetml/2009/9/main" objectType="CheckBox" fmlaLink="#REF!" lockText="1" noThreeD="1"/>
</file>

<file path=xl/ctrlProps/ctrlProp137.xml><?xml version="1.0" encoding="utf-8"?>
<formControlPr xmlns="http://schemas.microsoft.com/office/spreadsheetml/2009/9/main" objectType="CheckBox" checked="Checked" fmlaLink="#REF!" lockText="1" noThreeD="1"/>
</file>

<file path=xl/ctrlProps/ctrlProp138.xml><?xml version="1.0" encoding="utf-8"?>
<formControlPr xmlns="http://schemas.microsoft.com/office/spreadsheetml/2009/9/main" objectType="CheckBox" fmlaLink="#REF!" lockText="1" noThreeD="1"/>
</file>

<file path=xl/ctrlProps/ctrlProp139.xml><?xml version="1.0" encoding="utf-8"?>
<formControlPr xmlns="http://schemas.microsoft.com/office/spreadsheetml/2009/9/main" objectType="CheckBox" checked="Checked" fmlaLink="#REF!" lockText="1" noThreeD="1"/>
</file>

<file path=xl/ctrlProps/ctrlProp14.xml><?xml version="1.0" encoding="utf-8"?>
<formControlPr xmlns="http://schemas.microsoft.com/office/spreadsheetml/2009/9/main" objectType="CheckBox" fmlaLink="#REF!" lockText="1" noThreeD="1"/>
</file>

<file path=xl/ctrlProps/ctrlProp140.xml><?xml version="1.0" encoding="utf-8"?>
<formControlPr xmlns="http://schemas.microsoft.com/office/spreadsheetml/2009/9/main" objectType="CheckBox" checked="Checked" fmlaLink="#REF!" lockText="1" noThreeD="1"/>
</file>

<file path=xl/ctrlProps/ctrlProp141.xml><?xml version="1.0" encoding="utf-8"?>
<formControlPr xmlns="http://schemas.microsoft.com/office/spreadsheetml/2009/9/main" objectType="CheckBox" fmlaLink="#REF!" lockText="1" noThreeD="1"/>
</file>

<file path=xl/ctrlProps/ctrlProp142.xml><?xml version="1.0" encoding="utf-8"?>
<formControlPr xmlns="http://schemas.microsoft.com/office/spreadsheetml/2009/9/main" objectType="CheckBox" checked="Checked" fmlaLink="#REF!" lockText="1" noThreeD="1"/>
</file>

<file path=xl/ctrlProps/ctrlProp143.xml><?xml version="1.0" encoding="utf-8"?>
<formControlPr xmlns="http://schemas.microsoft.com/office/spreadsheetml/2009/9/main" objectType="CheckBox" fmlaLink="#REF!" lockText="1" noThreeD="1"/>
</file>

<file path=xl/ctrlProps/ctrlProp144.xml><?xml version="1.0" encoding="utf-8"?>
<formControlPr xmlns="http://schemas.microsoft.com/office/spreadsheetml/2009/9/main" objectType="CheckBox" checked="Checked" fmlaLink="#REF!" lockText="1" noThreeD="1"/>
</file>

<file path=xl/ctrlProps/ctrlProp145.xml><?xml version="1.0" encoding="utf-8"?>
<formControlPr xmlns="http://schemas.microsoft.com/office/spreadsheetml/2009/9/main" objectType="CheckBox" fmlaLink="#REF!" lockText="1" noThreeD="1"/>
</file>

<file path=xl/ctrlProps/ctrlProp146.xml><?xml version="1.0" encoding="utf-8"?>
<formControlPr xmlns="http://schemas.microsoft.com/office/spreadsheetml/2009/9/main" objectType="CheckBox" checked="Checked" fmlaLink="#REF!" lockText="1" noThreeD="1"/>
</file>

<file path=xl/ctrlProps/ctrlProp147.xml><?xml version="1.0" encoding="utf-8"?>
<formControlPr xmlns="http://schemas.microsoft.com/office/spreadsheetml/2009/9/main" objectType="CheckBox" fmlaLink="#REF!" lockText="1" noThreeD="1"/>
</file>

<file path=xl/ctrlProps/ctrlProp148.xml><?xml version="1.0" encoding="utf-8"?>
<formControlPr xmlns="http://schemas.microsoft.com/office/spreadsheetml/2009/9/main" objectType="CheckBox" checked="Checked" fmlaLink="#REF!" lockText="1" noThreeD="1"/>
</file>

<file path=xl/ctrlProps/ctrlProp149.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checked="Checked" fmlaLink="#REF!" lockText="1" noThreeD="1"/>
</file>

<file path=xl/ctrlProps/ctrlProp150.xml><?xml version="1.0" encoding="utf-8"?>
<formControlPr xmlns="http://schemas.microsoft.com/office/spreadsheetml/2009/9/main" objectType="CheckBox" checked="Checked" fmlaLink="#REF!" lockText="1" noThreeD="1"/>
</file>

<file path=xl/ctrlProps/ctrlProp151.xml><?xml version="1.0" encoding="utf-8"?>
<formControlPr xmlns="http://schemas.microsoft.com/office/spreadsheetml/2009/9/main" objectType="CheckBox" fmlaLink="#REF!" lockText="1" noThreeD="1"/>
</file>

<file path=xl/ctrlProps/ctrlProp152.xml><?xml version="1.0" encoding="utf-8"?>
<formControlPr xmlns="http://schemas.microsoft.com/office/spreadsheetml/2009/9/main" objectType="CheckBox" checked="Checked" fmlaLink="#REF!" lockText="1" noThreeD="1"/>
</file>

<file path=xl/ctrlProps/ctrlProp153.xml><?xml version="1.0" encoding="utf-8"?>
<formControlPr xmlns="http://schemas.microsoft.com/office/spreadsheetml/2009/9/main" objectType="CheckBox" fmlaLink="#REF!" lockText="1" noThreeD="1"/>
</file>

<file path=xl/ctrlProps/ctrlProp154.xml><?xml version="1.0" encoding="utf-8"?>
<formControlPr xmlns="http://schemas.microsoft.com/office/spreadsheetml/2009/9/main" objectType="CheckBox" checked="Checked" fmlaLink="#REF!" lockText="1" noThreeD="1"/>
</file>

<file path=xl/ctrlProps/ctrlProp155.xml><?xml version="1.0" encoding="utf-8"?>
<formControlPr xmlns="http://schemas.microsoft.com/office/spreadsheetml/2009/9/main" objectType="CheckBox" fmlaLink="#REF!" lockText="1" noThreeD="1"/>
</file>

<file path=xl/ctrlProps/ctrlProp156.xml><?xml version="1.0" encoding="utf-8"?>
<formControlPr xmlns="http://schemas.microsoft.com/office/spreadsheetml/2009/9/main" objectType="CheckBox" checked="Checked" fmlaLink="#REF!" lockText="1" noThreeD="1"/>
</file>

<file path=xl/ctrlProps/ctrlProp157.xml><?xml version="1.0" encoding="utf-8"?>
<formControlPr xmlns="http://schemas.microsoft.com/office/spreadsheetml/2009/9/main" objectType="CheckBox" fmlaLink="#REF!" lockText="1" noThreeD="1"/>
</file>

<file path=xl/ctrlProps/ctrlProp158.xml><?xml version="1.0" encoding="utf-8"?>
<formControlPr xmlns="http://schemas.microsoft.com/office/spreadsheetml/2009/9/main" objectType="CheckBox" checked="Checked" fmlaLink="#REF!" lockText="1" noThreeD="1"/>
</file>

<file path=xl/ctrlProps/ctrlProp159.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REF!" lockText="1" noThreeD="1"/>
</file>

<file path=xl/ctrlProps/ctrlProp160.xml><?xml version="1.0" encoding="utf-8"?>
<formControlPr xmlns="http://schemas.microsoft.com/office/spreadsheetml/2009/9/main" objectType="CheckBox" checked="Checked" fmlaLink="#REF!" lockText="1" noThreeD="1"/>
</file>

<file path=xl/ctrlProps/ctrlProp161.xml><?xml version="1.0" encoding="utf-8"?>
<formControlPr xmlns="http://schemas.microsoft.com/office/spreadsheetml/2009/9/main" objectType="CheckBox" fmlaLink="#REF!" lockText="1" noThreeD="1"/>
</file>

<file path=xl/ctrlProps/ctrlProp162.xml><?xml version="1.0" encoding="utf-8"?>
<formControlPr xmlns="http://schemas.microsoft.com/office/spreadsheetml/2009/9/main" objectType="CheckBox" checked="Checked" fmlaLink="#REF!" lockText="1" noThreeD="1"/>
</file>

<file path=xl/ctrlProps/ctrlProp163.xml><?xml version="1.0" encoding="utf-8"?>
<formControlPr xmlns="http://schemas.microsoft.com/office/spreadsheetml/2009/9/main" objectType="CheckBox" fmlaLink="#REF!" lockText="1" noThreeD="1"/>
</file>

<file path=xl/ctrlProps/ctrlProp164.xml><?xml version="1.0" encoding="utf-8"?>
<formControlPr xmlns="http://schemas.microsoft.com/office/spreadsheetml/2009/9/main" objectType="CheckBox" checked="Checked" fmlaLink="#REF!" lockText="1" noThreeD="1"/>
</file>

<file path=xl/ctrlProps/ctrlProp165.xml><?xml version="1.0" encoding="utf-8"?>
<formControlPr xmlns="http://schemas.microsoft.com/office/spreadsheetml/2009/9/main" objectType="CheckBox" fmlaLink="#REF!" lockText="1" noThreeD="1"/>
</file>

<file path=xl/ctrlProps/ctrlProp166.xml><?xml version="1.0" encoding="utf-8"?>
<formControlPr xmlns="http://schemas.microsoft.com/office/spreadsheetml/2009/9/main" objectType="CheckBox" checked="Checked" fmlaLink="#REF!" lockText="1" noThreeD="1"/>
</file>

<file path=xl/ctrlProps/ctrlProp167.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checked="Checked" fmlaLink="#REF!"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checked="Checked" fmlaLink="#REF!"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checked="Checked" fmlaLink="#REF!" lockText="1" noThreeD="1"/>
</file>

<file path=xl/ctrlProps/ctrlProp22.xml><?xml version="1.0" encoding="utf-8"?>
<formControlPr xmlns="http://schemas.microsoft.com/office/spreadsheetml/2009/9/main" objectType="CheckBox" checked="Checked" fmlaLink="#REF!"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checked="Checked" fmlaLink="#REF!" lockText="1" noThreeD="1"/>
</file>

<file path=xl/ctrlProps/ctrlProp25.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CheckBox" checked="Checked" fmlaLink="#REF!"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checked="Checked" fmlaLink="#REF!" lockText="1" noThreeD="1"/>
</file>

<file path=xl/ctrlProps/ctrlProp3.xml><?xml version="1.0" encoding="utf-8"?>
<formControlPr xmlns="http://schemas.microsoft.com/office/spreadsheetml/2009/9/main" objectType="CheckBox" checked="Checked" fmlaLink="#REF!" lockText="1" noThreeD="1"/>
</file>

<file path=xl/ctrlProps/ctrlProp30.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checked="Checked" fmlaLink="#REF!" lockText="1"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checked="Checked" fmlaLink="#REF!" lockText="1" noThreeD="1"/>
</file>

<file path=xl/ctrlProps/ctrlProp35.xml><?xml version="1.0" encoding="utf-8"?>
<formControlPr xmlns="http://schemas.microsoft.com/office/spreadsheetml/2009/9/main" objectType="CheckBox" checked="Checked" fmlaLink="#REF!" lockText="1" noThreeD="1"/>
</file>

<file path=xl/ctrlProps/ctrlProp36.xml><?xml version="1.0" encoding="utf-8"?>
<formControlPr xmlns="http://schemas.microsoft.com/office/spreadsheetml/2009/9/main" objectType="CheckBox" checked="Checked" fmlaLink="#REF!" lockText="1" noThreeD="1"/>
</file>

<file path=xl/ctrlProps/ctrlProp37.xml><?xml version="1.0" encoding="utf-8"?>
<formControlPr xmlns="http://schemas.microsoft.com/office/spreadsheetml/2009/9/main" objectType="CheckBox" checked="Checked" fmlaLink="#REF!" lockText="1"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checked="Checked" fmlaLink="#REF!" lockText="1" noThreeD="1"/>
</file>

<file path=xl/ctrlProps/ctrlProp41.xml><?xml version="1.0" encoding="utf-8"?>
<formControlPr xmlns="http://schemas.microsoft.com/office/spreadsheetml/2009/9/main" objectType="CheckBox" checked="Checked" fmlaLink="#REF!" lockText="1" noThreeD="1"/>
</file>

<file path=xl/ctrlProps/ctrlProp42.xml><?xml version="1.0" encoding="utf-8"?>
<formControlPr xmlns="http://schemas.microsoft.com/office/spreadsheetml/2009/9/main" objectType="CheckBox" checked="Checked" fmlaLink="#REF!"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checked="Checked" fmlaLink="#REF!" lockText="1" noThreeD="1"/>
</file>

<file path=xl/ctrlProps/ctrlProp45.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checked="Checked" fmlaLink="#REF!" lockText="1" noThreeD="1"/>
</file>

<file path=xl/ctrlProps/ctrlProp47.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checked="Checked" fmlaLink="#REF!" lockText="1" noThreeD="1"/>
</file>

<file path=xl/ctrlProps/ctrlProp4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checked="Checked" fmlaLink="#REF!" lockText="1" noThreeD="1"/>
</file>

<file path=xl/ctrlProps/ctrlProp50.xml><?xml version="1.0" encoding="utf-8"?>
<formControlPr xmlns="http://schemas.microsoft.com/office/spreadsheetml/2009/9/main" objectType="CheckBox" checked="Checked" fmlaLink="#REF!" lockText="1" noThreeD="1"/>
</file>

<file path=xl/ctrlProps/ctrlProp51.xml><?xml version="1.0" encoding="utf-8"?>
<formControlPr xmlns="http://schemas.microsoft.com/office/spreadsheetml/2009/9/main" objectType="CheckBox" fmlaLink="#REF!" lockText="1" noThreeD="1"/>
</file>

<file path=xl/ctrlProps/ctrlProp52.xml><?xml version="1.0" encoding="utf-8"?>
<formControlPr xmlns="http://schemas.microsoft.com/office/spreadsheetml/2009/9/main" objectType="CheckBox" checked="Checked" fmlaLink="#REF!" lockText="1" noThreeD="1"/>
</file>

<file path=xl/ctrlProps/ctrlProp53.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checked="Checked" fmlaLink="#REF!" lockText="1" noThreeD="1"/>
</file>

<file path=xl/ctrlProps/ctrlProp55.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checked="Checked" fmlaLink="#REF!" lockText="1" noThreeD="1"/>
</file>

<file path=xl/ctrlProps/ctrlProp57.xml><?xml version="1.0" encoding="utf-8"?>
<formControlPr xmlns="http://schemas.microsoft.com/office/spreadsheetml/2009/9/main" objectType="CheckBox" fmlaLink="#REF!" lockText="1" noThreeD="1"/>
</file>

<file path=xl/ctrlProps/ctrlProp58.xml><?xml version="1.0" encoding="utf-8"?>
<formControlPr xmlns="http://schemas.microsoft.com/office/spreadsheetml/2009/9/main" objectType="CheckBox" checked="Checked" fmlaLink="#REF!" lockText="1" noThreeD="1"/>
</file>

<file path=xl/ctrlProps/ctrlProp59.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checked="Checked" fmlaLink="#REF!" lockText="1" noThreeD="1"/>
</file>

<file path=xl/ctrlProps/ctrlProp60.xml><?xml version="1.0" encoding="utf-8"?>
<formControlPr xmlns="http://schemas.microsoft.com/office/spreadsheetml/2009/9/main" objectType="CheckBox" checked="Checked" fmlaLink="#REF!" lockText="1" noThreeD="1"/>
</file>

<file path=xl/ctrlProps/ctrlProp61.xml><?xml version="1.0" encoding="utf-8"?>
<formControlPr xmlns="http://schemas.microsoft.com/office/spreadsheetml/2009/9/main" objectType="CheckBox" fmlaLink="#REF!" lockText="1" noThreeD="1"/>
</file>

<file path=xl/ctrlProps/ctrlProp62.xml><?xml version="1.0" encoding="utf-8"?>
<formControlPr xmlns="http://schemas.microsoft.com/office/spreadsheetml/2009/9/main" objectType="CheckBox" checked="Checked" fmlaLink="#REF!" lockText="1" noThreeD="1"/>
</file>

<file path=xl/ctrlProps/ctrlProp63.xml><?xml version="1.0" encoding="utf-8"?>
<formControlPr xmlns="http://schemas.microsoft.com/office/spreadsheetml/2009/9/main" objectType="CheckBox" fmlaLink="#REF!" lockText="1" noThreeD="1"/>
</file>

<file path=xl/ctrlProps/ctrlProp64.xml><?xml version="1.0" encoding="utf-8"?>
<formControlPr xmlns="http://schemas.microsoft.com/office/spreadsheetml/2009/9/main" objectType="CheckBox" checked="Checked" fmlaLink="#REF!" lockText="1" noThreeD="1"/>
</file>

<file path=xl/ctrlProps/ctrlProp65.xml><?xml version="1.0" encoding="utf-8"?>
<formControlPr xmlns="http://schemas.microsoft.com/office/spreadsheetml/2009/9/main" objectType="CheckBox" fmlaLink="#REF!" lockText="1" noThreeD="1"/>
</file>

<file path=xl/ctrlProps/ctrlProp66.xml><?xml version="1.0" encoding="utf-8"?>
<formControlPr xmlns="http://schemas.microsoft.com/office/spreadsheetml/2009/9/main" objectType="CheckBox" checked="Checked" fmlaLink="#REF!" lockText="1" noThreeD="1"/>
</file>

<file path=xl/ctrlProps/ctrlProp67.xml><?xml version="1.0" encoding="utf-8"?>
<formControlPr xmlns="http://schemas.microsoft.com/office/spreadsheetml/2009/9/main" objectType="CheckBox" fmlaLink="#REF!" lockText="1" noThreeD="1"/>
</file>

<file path=xl/ctrlProps/ctrlProp68.xml><?xml version="1.0" encoding="utf-8"?>
<formControlPr xmlns="http://schemas.microsoft.com/office/spreadsheetml/2009/9/main" objectType="CheckBox" checked="Checked" fmlaLink="#REF!" lockText="1" noThreeD="1"/>
</file>

<file path=xl/ctrlProps/ctrlProp69.xml><?xml version="1.0" encoding="utf-8"?>
<formControlPr xmlns="http://schemas.microsoft.com/office/spreadsheetml/2009/9/main" objectType="CheckBox" fmlaLink="#REF!" lockText="1" noThreeD="1"/>
</file>

<file path=xl/ctrlProps/ctrlProp7.xml><?xml version="1.0" encoding="utf-8"?>
<formControlPr xmlns="http://schemas.microsoft.com/office/spreadsheetml/2009/9/main" objectType="CheckBox" fmlaLink="#REF!" lockText="1" noThreeD="1"/>
</file>

<file path=xl/ctrlProps/ctrlProp70.xml><?xml version="1.0" encoding="utf-8"?>
<formControlPr xmlns="http://schemas.microsoft.com/office/spreadsheetml/2009/9/main" objectType="CheckBox" fmlaLink="$T$72" lockText="1" noThreeD="1"/>
</file>

<file path=xl/ctrlProps/ctrlProp71.xml><?xml version="1.0" encoding="utf-8"?>
<formControlPr xmlns="http://schemas.microsoft.com/office/spreadsheetml/2009/9/main" objectType="CheckBox" fmlaLink="$T$72" lockText="1" noThreeD="1"/>
</file>

<file path=xl/ctrlProps/ctrlProp72.xml><?xml version="1.0" encoding="utf-8"?>
<formControlPr xmlns="http://schemas.microsoft.com/office/spreadsheetml/2009/9/main" objectType="CheckBox" checked="Checked" fmlaLink="#REF!" lockText="1" noThreeD="1"/>
</file>

<file path=xl/ctrlProps/ctrlProp73.xml><?xml version="1.0" encoding="utf-8"?>
<formControlPr xmlns="http://schemas.microsoft.com/office/spreadsheetml/2009/9/main" objectType="CheckBox" checked="Checked" fmlaLink="#REF!" lockText="1" noThreeD="1"/>
</file>

<file path=xl/ctrlProps/ctrlProp74.xml><?xml version="1.0" encoding="utf-8"?>
<formControlPr xmlns="http://schemas.microsoft.com/office/spreadsheetml/2009/9/main" objectType="CheckBox" checked="Checked" fmlaLink="#REF!" lockText="1" noThreeD="1"/>
</file>

<file path=xl/ctrlProps/ctrlProp75.xml><?xml version="1.0" encoding="utf-8"?>
<formControlPr xmlns="http://schemas.microsoft.com/office/spreadsheetml/2009/9/main" objectType="CheckBox" fmlaLink="$T$72" lockText="1" noThreeD="1"/>
</file>

<file path=xl/ctrlProps/ctrlProp76.xml><?xml version="1.0" encoding="utf-8"?>
<formControlPr xmlns="http://schemas.microsoft.com/office/spreadsheetml/2009/9/main" objectType="CheckBox" fmlaLink="$T$72" lockText="1" noThreeD="1"/>
</file>

<file path=xl/ctrlProps/ctrlProp77.xml><?xml version="1.0" encoding="utf-8"?>
<formControlPr xmlns="http://schemas.microsoft.com/office/spreadsheetml/2009/9/main" objectType="CheckBox" checked="Checked" fmlaLink="#REF!" lockText="1" noThreeD="1"/>
</file>

<file path=xl/ctrlProps/ctrlProp78.xml><?xml version="1.0" encoding="utf-8"?>
<formControlPr xmlns="http://schemas.microsoft.com/office/spreadsheetml/2009/9/main" objectType="CheckBox" checked="Checked" fmlaLink="#REF!" lockText="1" noThreeD="1"/>
</file>

<file path=xl/ctrlProps/ctrlProp79.xml><?xml version="1.0" encoding="utf-8"?>
<formControlPr xmlns="http://schemas.microsoft.com/office/spreadsheetml/2009/9/main" objectType="CheckBox" checked="Checked" fmlaLink="#REF!" lockText="1" noThreeD="1"/>
</file>

<file path=xl/ctrlProps/ctrlProp8.xml><?xml version="1.0" encoding="utf-8"?>
<formControlPr xmlns="http://schemas.microsoft.com/office/spreadsheetml/2009/9/main" objectType="CheckBox" checked="Checked" fmlaLink="#REF!" lockText="1" noThreeD="1"/>
</file>

<file path=xl/ctrlProps/ctrlProp80.xml><?xml version="1.0" encoding="utf-8"?>
<formControlPr xmlns="http://schemas.microsoft.com/office/spreadsheetml/2009/9/main" objectType="CheckBox" fmlaLink="$T$72" lockText="1" noThreeD="1"/>
</file>

<file path=xl/ctrlProps/ctrlProp81.xml><?xml version="1.0" encoding="utf-8"?>
<formControlPr xmlns="http://schemas.microsoft.com/office/spreadsheetml/2009/9/main" objectType="CheckBox" fmlaLink="$T$72" lockText="1" noThreeD="1"/>
</file>

<file path=xl/ctrlProps/ctrlProp82.xml><?xml version="1.0" encoding="utf-8"?>
<formControlPr xmlns="http://schemas.microsoft.com/office/spreadsheetml/2009/9/main" objectType="CheckBox" checked="Checked" fmlaLink="#REF!" lockText="1" noThreeD="1"/>
</file>

<file path=xl/ctrlProps/ctrlProp83.xml><?xml version="1.0" encoding="utf-8"?>
<formControlPr xmlns="http://schemas.microsoft.com/office/spreadsheetml/2009/9/main" objectType="CheckBox" checked="Checked" fmlaLink="#REF!" lockText="1" noThreeD="1"/>
</file>

<file path=xl/ctrlProps/ctrlProp84.xml><?xml version="1.0" encoding="utf-8"?>
<formControlPr xmlns="http://schemas.microsoft.com/office/spreadsheetml/2009/9/main" objectType="CheckBox" checked="Checked" fmlaLink="#REF!" lockText="1" noThreeD="1"/>
</file>

<file path=xl/ctrlProps/ctrlProp85.xml><?xml version="1.0" encoding="utf-8"?>
<formControlPr xmlns="http://schemas.microsoft.com/office/spreadsheetml/2009/9/main" objectType="CheckBox" fmlaLink="$T$72" lockText="1" noThreeD="1"/>
</file>

<file path=xl/ctrlProps/ctrlProp86.xml><?xml version="1.0" encoding="utf-8"?>
<formControlPr xmlns="http://schemas.microsoft.com/office/spreadsheetml/2009/9/main" objectType="CheckBox" fmlaLink="$T$72" lockText="1" noThreeD="1"/>
</file>

<file path=xl/ctrlProps/ctrlProp87.xml><?xml version="1.0" encoding="utf-8"?>
<formControlPr xmlns="http://schemas.microsoft.com/office/spreadsheetml/2009/9/main" objectType="CheckBox" checked="Checked" fmlaLink="#REF!" lockText="1" noThreeD="1"/>
</file>

<file path=xl/ctrlProps/ctrlProp88.xml><?xml version="1.0" encoding="utf-8"?>
<formControlPr xmlns="http://schemas.microsoft.com/office/spreadsheetml/2009/9/main" objectType="CheckBox" checked="Checked" fmlaLink="#REF!" lockText="1" noThreeD="1"/>
</file>

<file path=xl/ctrlProps/ctrlProp89.xml><?xml version="1.0" encoding="utf-8"?>
<formControlPr xmlns="http://schemas.microsoft.com/office/spreadsheetml/2009/9/main" objectType="CheckBox" checked="Checked" fmlaLink="#REF!" lockText="1" noThreeD="1"/>
</file>

<file path=xl/ctrlProps/ctrlProp9.xml><?xml version="1.0" encoding="utf-8"?>
<formControlPr xmlns="http://schemas.microsoft.com/office/spreadsheetml/2009/9/main" objectType="CheckBox" fmlaLink="#REF!" lockText="1" noThreeD="1"/>
</file>

<file path=xl/ctrlProps/ctrlProp90.xml><?xml version="1.0" encoding="utf-8"?>
<formControlPr xmlns="http://schemas.microsoft.com/office/spreadsheetml/2009/9/main" objectType="CheckBox" fmlaLink="$T$72" lockText="1" noThreeD="1"/>
</file>

<file path=xl/ctrlProps/ctrlProp91.xml><?xml version="1.0" encoding="utf-8"?>
<formControlPr xmlns="http://schemas.microsoft.com/office/spreadsheetml/2009/9/main" objectType="CheckBox" fmlaLink="$T$72" lockText="1" noThreeD="1"/>
</file>

<file path=xl/ctrlProps/ctrlProp92.xml><?xml version="1.0" encoding="utf-8"?>
<formControlPr xmlns="http://schemas.microsoft.com/office/spreadsheetml/2009/9/main" objectType="CheckBox" checked="Checked" fmlaLink="#REF!" lockText="1" noThreeD="1"/>
</file>

<file path=xl/ctrlProps/ctrlProp93.xml><?xml version="1.0" encoding="utf-8"?>
<formControlPr xmlns="http://schemas.microsoft.com/office/spreadsheetml/2009/9/main" objectType="CheckBox" checked="Checked" fmlaLink="#REF!" lockText="1" noThreeD="1"/>
</file>

<file path=xl/ctrlProps/ctrlProp94.xml><?xml version="1.0" encoding="utf-8"?>
<formControlPr xmlns="http://schemas.microsoft.com/office/spreadsheetml/2009/9/main" objectType="CheckBox" checked="Checked" fmlaLink="#REF!" lockText="1" noThreeD="1"/>
</file>

<file path=xl/ctrlProps/ctrlProp95.xml><?xml version="1.0" encoding="utf-8"?>
<formControlPr xmlns="http://schemas.microsoft.com/office/spreadsheetml/2009/9/main" objectType="CheckBox" fmlaLink="$T$72" lockText="1" noThreeD="1"/>
</file>

<file path=xl/ctrlProps/ctrlProp96.xml><?xml version="1.0" encoding="utf-8"?>
<formControlPr xmlns="http://schemas.microsoft.com/office/spreadsheetml/2009/9/main" objectType="CheckBox" fmlaLink="$T$72" lockText="1" noThreeD="1"/>
</file>

<file path=xl/ctrlProps/ctrlProp97.xml><?xml version="1.0" encoding="utf-8"?>
<formControlPr xmlns="http://schemas.microsoft.com/office/spreadsheetml/2009/9/main" objectType="CheckBox" checked="Checked" fmlaLink="#REF!" lockText="1" noThreeD="1"/>
</file>

<file path=xl/ctrlProps/ctrlProp98.xml><?xml version="1.0" encoding="utf-8"?>
<formControlPr xmlns="http://schemas.microsoft.com/office/spreadsheetml/2009/9/main" objectType="CheckBox" checked="Checked" fmlaLink="#REF!" lockText="1" noThreeD="1"/>
</file>

<file path=xl/ctrlProps/ctrlProp99.xml><?xml version="1.0" encoding="utf-8"?>
<formControlPr xmlns="http://schemas.microsoft.com/office/spreadsheetml/2009/9/main" objectType="CheckBox" checked="Checked" fmlaLink="#REF!"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25" name="Check Box 1" descr="15条医師　項目使用" hidden="1">
              <a:extLst>
                <a:ext uri="{63B3BB69-23CF-44E3-9099-C40C66FF867C}">
                  <a14:compatExt spid="_x0000_s1025"/>
                </a:ext>
                <a:ext uri="{FF2B5EF4-FFF2-40B4-BE49-F238E27FC236}">
                  <a16:creationId xmlns:a16="http://schemas.microsoft.com/office/drawing/2014/main" id="{C308ADF5-20FE-4FCD-A0DC-8D5751A89A8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26" name="Check Box 2" descr="15条医師　項目使用" hidden="1">
              <a:extLst>
                <a:ext uri="{63B3BB69-23CF-44E3-9099-C40C66FF867C}">
                  <a14:compatExt spid="_x0000_s1026"/>
                </a:ext>
                <a:ext uri="{FF2B5EF4-FFF2-40B4-BE49-F238E27FC236}">
                  <a16:creationId xmlns:a16="http://schemas.microsoft.com/office/drawing/2014/main" id="{5DF90E38-65F3-452A-A637-262ED5EDDEA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27" name="Check Box 3" descr="15条医師　項目使用" hidden="1">
              <a:extLst>
                <a:ext uri="{63B3BB69-23CF-44E3-9099-C40C66FF867C}">
                  <a14:compatExt spid="_x0000_s1027"/>
                </a:ext>
                <a:ext uri="{FF2B5EF4-FFF2-40B4-BE49-F238E27FC236}">
                  <a16:creationId xmlns:a16="http://schemas.microsoft.com/office/drawing/2014/main" id="{F9D7B708-137B-4EAD-9279-040D85B83C0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28" name="Check Box 4" descr="15条医師　項目使用" hidden="1">
              <a:extLst>
                <a:ext uri="{63B3BB69-23CF-44E3-9099-C40C66FF867C}">
                  <a14:compatExt spid="_x0000_s1028"/>
                </a:ext>
                <a:ext uri="{FF2B5EF4-FFF2-40B4-BE49-F238E27FC236}">
                  <a16:creationId xmlns:a16="http://schemas.microsoft.com/office/drawing/2014/main" id="{FC883CC6-9DDA-450E-A5FB-FB59F311EB3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29" name="Check Box 5" descr="15条医師　項目使用" hidden="1">
              <a:extLst>
                <a:ext uri="{63B3BB69-23CF-44E3-9099-C40C66FF867C}">
                  <a14:compatExt spid="_x0000_s1029"/>
                </a:ext>
                <a:ext uri="{FF2B5EF4-FFF2-40B4-BE49-F238E27FC236}">
                  <a16:creationId xmlns:a16="http://schemas.microsoft.com/office/drawing/2014/main" id="{356DBADC-DF07-4BB4-8FFF-5E325EEDD6C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30" name="Check Box 6" descr="15条医師　項目使用" hidden="1">
              <a:extLst>
                <a:ext uri="{63B3BB69-23CF-44E3-9099-C40C66FF867C}">
                  <a14:compatExt spid="_x0000_s1030"/>
                </a:ext>
                <a:ext uri="{FF2B5EF4-FFF2-40B4-BE49-F238E27FC236}">
                  <a16:creationId xmlns:a16="http://schemas.microsoft.com/office/drawing/2014/main" id="{E2EF9E48-8BB7-43AC-BA74-FC11EC1CF55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31" name="Check Box 7" descr="15条医師　項目使用" hidden="1">
              <a:extLst>
                <a:ext uri="{63B3BB69-23CF-44E3-9099-C40C66FF867C}">
                  <a14:compatExt spid="_x0000_s1031"/>
                </a:ext>
                <a:ext uri="{FF2B5EF4-FFF2-40B4-BE49-F238E27FC236}">
                  <a16:creationId xmlns:a16="http://schemas.microsoft.com/office/drawing/2014/main" id="{78664E9D-BD67-4768-8D94-5BFD4685BE5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32" name="Check Box 8" descr="15条医師　項目使用" hidden="1">
              <a:extLst>
                <a:ext uri="{63B3BB69-23CF-44E3-9099-C40C66FF867C}">
                  <a14:compatExt spid="_x0000_s1032"/>
                </a:ext>
                <a:ext uri="{FF2B5EF4-FFF2-40B4-BE49-F238E27FC236}">
                  <a16:creationId xmlns:a16="http://schemas.microsoft.com/office/drawing/2014/main" id="{88E4FDB1-A30D-457D-9DD9-952BF620BF4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33" name="Check Box 9" descr="15条医師　項目使用" hidden="1">
              <a:extLst>
                <a:ext uri="{63B3BB69-23CF-44E3-9099-C40C66FF867C}">
                  <a14:compatExt spid="_x0000_s1033"/>
                </a:ext>
                <a:ext uri="{FF2B5EF4-FFF2-40B4-BE49-F238E27FC236}">
                  <a16:creationId xmlns:a16="http://schemas.microsoft.com/office/drawing/2014/main" id="{E3656DF1-6E1E-4B3D-8E53-39268B67B8B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34" name="Check Box 10" descr="15条医師　項目使用" hidden="1">
              <a:extLst>
                <a:ext uri="{63B3BB69-23CF-44E3-9099-C40C66FF867C}">
                  <a14:compatExt spid="_x0000_s1034"/>
                </a:ext>
                <a:ext uri="{FF2B5EF4-FFF2-40B4-BE49-F238E27FC236}">
                  <a16:creationId xmlns:a16="http://schemas.microsoft.com/office/drawing/2014/main" id="{F24F7121-B281-4358-95B5-3C3A14DDB1B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35" name="Check Box 11" descr="15条医師　項目使用" hidden="1">
              <a:extLst>
                <a:ext uri="{63B3BB69-23CF-44E3-9099-C40C66FF867C}">
                  <a14:compatExt spid="_x0000_s1035"/>
                </a:ext>
                <a:ext uri="{FF2B5EF4-FFF2-40B4-BE49-F238E27FC236}">
                  <a16:creationId xmlns:a16="http://schemas.microsoft.com/office/drawing/2014/main" id="{16DC106F-0573-4ABA-A5C6-2E5188B65C1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36" name="Check Box 12" descr="15条医師　項目使用" hidden="1">
              <a:extLst>
                <a:ext uri="{63B3BB69-23CF-44E3-9099-C40C66FF867C}">
                  <a14:compatExt spid="_x0000_s1036"/>
                </a:ext>
                <a:ext uri="{FF2B5EF4-FFF2-40B4-BE49-F238E27FC236}">
                  <a16:creationId xmlns:a16="http://schemas.microsoft.com/office/drawing/2014/main" id="{0DAE4EFB-329C-4E6F-B2F5-0C9904269FE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37" name="Check Box 13" descr="15条医師　項目使用" hidden="1">
              <a:extLst>
                <a:ext uri="{63B3BB69-23CF-44E3-9099-C40C66FF867C}">
                  <a14:compatExt spid="_x0000_s1037"/>
                </a:ext>
                <a:ext uri="{FF2B5EF4-FFF2-40B4-BE49-F238E27FC236}">
                  <a16:creationId xmlns:a16="http://schemas.microsoft.com/office/drawing/2014/main" id="{5E616ECD-7864-4DFF-B7F3-C79228B6AC3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38" name="Check Box 14" descr="15条医師　項目使用" hidden="1">
              <a:extLst>
                <a:ext uri="{63B3BB69-23CF-44E3-9099-C40C66FF867C}">
                  <a14:compatExt spid="_x0000_s1038"/>
                </a:ext>
                <a:ext uri="{FF2B5EF4-FFF2-40B4-BE49-F238E27FC236}">
                  <a16:creationId xmlns:a16="http://schemas.microsoft.com/office/drawing/2014/main" id="{31E3D373-1D84-4944-AAF7-D8EEDCB912E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41</xdr:row>
          <xdr:rowOff>0</xdr:rowOff>
        </xdr:from>
        <xdr:to>
          <xdr:col>7</xdr:col>
          <xdr:colOff>219075</xdr:colOff>
          <xdr:row>41</xdr:row>
          <xdr:rowOff>0</xdr:rowOff>
        </xdr:to>
        <xdr:sp macro="" textlink="">
          <xdr:nvSpPr>
            <xdr:cNvPr id="1039" name="Check Box 15" descr="15条医師　項目使用" hidden="1">
              <a:extLst>
                <a:ext uri="{63B3BB69-23CF-44E3-9099-C40C66FF867C}">
                  <a14:compatExt spid="_x0000_s1039"/>
                </a:ext>
                <a:ext uri="{FF2B5EF4-FFF2-40B4-BE49-F238E27FC236}">
                  <a16:creationId xmlns:a16="http://schemas.microsoft.com/office/drawing/2014/main" id="{54ED456E-4E8F-4A78-B5EB-B31834FC5AF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40" name="Check Box 16" descr="15条医師　項目使用" hidden="1">
              <a:extLst>
                <a:ext uri="{63B3BB69-23CF-44E3-9099-C40C66FF867C}">
                  <a14:compatExt spid="_x0000_s1040"/>
                </a:ext>
                <a:ext uri="{FF2B5EF4-FFF2-40B4-BE49-F238E27FC236}">
                  <a16:creationId xmlns:a16="http://schemas.microsoft.com/office/drawing/2014/main" id="{6B4D4747-B0AF-4878-A4F3-C50F6C5DEEF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41" name="Check Box 17" descr="15条医師　項目使用" hidden="1">
              <a:extLst>
                <a:ext uri="{63B3BB69-23CF-44E3-9099-C40C66FF867C}">
                  <a14:compatExt spid="_x0000_s1041"/>
                </a:ext>
                <a:ext uri="{FF2B5EF4-FFF2-40B4-BE49-F238E27FC236}">
                  <a16:creationId xmlns:a16="http://schemas.microsoft.com/office/drawing/2014/main" id="{8BC3614D-630E-44C6-9640-5BC553985E6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42" name="Check Box 18" descr="15条医師　項目使用" hidden="1">
              <a:extLst>
                <a:ext uri="{63B3BB69-23CF-44E3-9099-C40C66FF867C}">
                  <a14:compatExt spid="_x0000_s1042"/>
                </a:ext>
                <a:ext uri="{FF2B5EF4-FFF2-40B4-BE49-F238E27FC236}">
                  <a16:creationId xmlns:a16="http://schemas.microsoft.com/office/drawing/2014/main" id="{3CE94422-1113-4701-849F-472E35031E1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43" name="Check Box 19" descr="15条医師　項目使用" hidden="1">
              <a:extLst>
                <a:ext uri="{63B3BB69-23CF-44E3-9099-C40C66FF867C}">
                  <a14:compatExt spid="_x0000_s1043"/>
                </a:ext>
                <a:ext uri="{FF2B5EF4-FFF2-40B4-BE49-F238E27FC236}">
                  <a16:creationId xmlns:a16="http://schemas.microsoft.com/office/drawing/2014/main" id="{CA88AC5A-9FF0-4387-8B1B-A272C4F0257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44" name="Check Box 20" descr="15条医師　項目使用" hidden="1">
              <a:extLst>
                <a:ext uri="{63B3BB69-23CF-44E3-9099-C40C66FF867C}">
                  <a14:compatExt spid="_x0000_s1044"/>
                </a:ext>
                <a:ext uri="{FF2B5EF4-FFF2-40B4-BE49-F238E27FC236}">
                  <a16:creationId xmlns:a16="http://schemas.microsoft.com/office/drawing/2014/main" id="{E4581B68-7DA7-4E99-8C2C-9483E54810C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45" name="Check Box 21" descr="15条医師　項目使用" hidden="1">
              <a:extLst>
                <a:ext uri="{63B3BB69-23CF-44E3-9099-C40C66FF867C}">
                  <a14:compatExt spid="_x0000_s1045"/>
                </a:ext>
                <a:ext uri="{FF2B5EF4-FFF2-40B4-BE49-F238E27FC236}">
                  <a16:creationId xmlns:a16="http://schemas.microsoft.com/office/drawing/2014/main" id="{0CF670CC-C886-4F99-854D-5979821806C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46" name="Check Box 22" descr="15条医師　項目使用" hidden="1">
              <a:extLst>
                <a:ext uri="{63B3BB69-23CF-44E3-9099-C40C66FF867C}">
                  <a14:compatExt spid="_x0000_s1046"/>
                </a:ext>
                <a:ext uri="{FF2B5EF4-FFF2-40B4-BE49-F238E27FC236}">
                  <a16:creationId xmlns:a16="http://schemas.microsoft.com/office/drawing/2014/main" id="{40CB4EBD-0631-44F9-A448-CFC54691DDD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47" name="Check Box 23" descr="15条医師　項目使用" hidden="1">
              <a:extLst>
                <a:ext uri="{63B3BB69-23CF-44E3-9099-C40C66FF867C}">
                  <a14:compatExt spid="_x0000_s1047"/>
                </a:ext>
                <a:ext uri="{FF2B5EF4-FFF2-40B4-BE49-F238E27FC236}">
                  <a16:creationId xmlns:a16="http://schemas.microsoft.com/office/drawing/2014/main" id="{25FD6485-6488-4261-8EDD-A3D286B0E00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48" name="Check Box 24" descr="15条医師　項目使用" hidden="1">
              <a:extLst>
                <a:ext uri="{63B3BB69-23CF-44E3-9099-C40C66FF867C}">
                  <a14:compatExt spid="_x0000_s1048"/>
                </a:ext>
                <a:ext uri="{FF2B5EF4-FFF2-40B4-BE49-F238E27FC236}">
                  <a16:creationId xmlns:a16="http://schemas.microsoft.com/office/drawing/2014/main" id="{32E9357F-221C-4A82-871A-C5E391B1BB3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49" name="Check Box 25" descr="15条医師　項目使用" hidden="1">
              <a:extLst>
                <a:ext uri="{63B3BB69-23CF-44E3-9099-C40C66FF867C}">
                  <a14:compatExt spid="_x0000_s1049"/>
                </a:ext>
                <a:ext uri="{FF2B5EF4-FFF2-40B4-BE49-F238E27FC236}">
                  <a16:creationId xmlns:a16="http://schemas.microsoft.com/office/drawing/2014/main" id="{AEEFC142-7DB1-48EB-B767-06FF24D84A0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50" name="Check Box 26" descr="15条医師　項目使用" hidden="1">
              <a:extLst>
                <a:ext uri="{63B3BB69-23CF-44E3-9099-C40C66FF867C}">
                  <a14:compatExt spid="_x0000_s1050"/>
                </a:ext>
                <a:ext uri="{FF2B5EF4-FFF2-40B4-BE49-F238E27FC236}">
                  <a16:creationId xmlns:a16="http://schemas.microsoft.com/office/drawing/2014/main" id="{C1BC85FB-DED6-408A-A8EC-97D19DE509F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51" name="Check Box 27" descr="15条医師　項目使用" hidden="1">
              <a:extLst>
                <a:ext uri="{63B3BB69-23CF-44E3-9099-C40C66FF867C}">
                  <a14:compatExt spid="_x0000_s1051"/>
                </a:ext>
                <a:ext uri="{FF2B5EF4-FFF2-40B4-BE49-F238E27FC236}">
                  <a16:creationId xmlns:a16="http://schemas.microsoft.com/office/drawing/2014/main" id="{D6108B00-1119-490B-84E8-2AEEB9F3991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52" name="Check Box 28" descr="15条医師　項目使用" hidden="1">
              <a:extLst>
                <a:ext uri="{63B3BB69-23CF-44E3-9099-C40C66FF867C}">
                  <a14:compatExt spid="_x0000_s1052"/>
                </a:ext>
                <a:ext uri="{FF2B5EF4-FFF2-40B4-BE49-F238E27FC236}">
                  <a16:creationId xmlns:a16="http://schemas.microsoft.com/office/drawing/2014/main" id="{0C412A28-A07F-4EB7-B90F-C7B8F05887C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53" name="Check Box 29" descr="15条医師　項目使用" hidden="1">
              <a:extLst>
                <a:ext uri="{63B3BB69-23CF-44E3-9099-C40C66FF867C}">
                  <a14:compatExt spid="_x0000_s1053"/>
                </a:ext>
                <a:ext uri="{FF2B5EF4-FFF2-40B4-BE49-F238E27FC236}">
                  <a16:creationId xmlns:a16="http://schemas.microsoft.com/office/drawing/2014/main" id="{1A84F66A-5D5D-4A3A-B719-ADC3DED8FA2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54" name="Check Box 30" descr="15条医師　項目使用" hidden="1">
              <a:extLst>
                <a:ext uri="{63B3BB69-23CF-44E3-9099-C40C66FF867C}">
                  <a14:compatExt spid="_x0000_s1054"/>
                </a:ext>
                <a:ext uri="{FF2B5EF4-FFF2-40B4-BE49-F238E27FC236}">
                  <a16:creationId xmlns:a16="http://schemas.microsoft.com/office/drawing/2014/main" id="{4DC8C567-55BD-4AC3-ACD2-43F0F5F2896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55" name="Check Box 31" descr="15条医師　項目使用" hidden="1">
              <a:extLst>
                <a:ext uri="{63B3BB69-23CF-44E3-9099-C40C66FF867C}">
                  <a14:compatExt spid="_x0000_s1055"/>
                </a:ext>
                <a:ext uri="{FF2B5EF4-FFF2-40B4-BE49-F238E27FC236}">
                  <a16:creationId xmlns:a16="http://schemas.microsoft.com/office/drawing/2014/main" id="{65723C57-4DDB-4C52-B531-0E47CC4B63F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056" name="Check Box 32" descr="15条医師　項目使用" hidden="1">
              <a:extLst>
                <a:ext uri="{63B3BB69-23CF-44E3-9099-C40C66FF867C}">
                  <a14:compatExt spid="_x0000_s1056"/>
                </a:ext>
                <a:ext uri="{FF2B5EF4-FFF2-40B4-BE49-F238E27FC236}">
                  <a16:creationId xmlns:a16="http://schemas.microsoft.com/office/drawing/2014/main" id="{6A732027-CF74-4D22-8CF1-5CEE962072D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057" name="Check Box 33" descr="15条医師　項目使用" hidden="1">
              <a:extLst>
                <a:ext uri="{63B3BB69-23CF-44E3-9099-C40C66FF867C}">
                  <a14:compatExt spid="_x0000_s1057"/>
                </a:ext>
                <a:ext uri="{FF2B5EF4-FFF2-40B4-BE49-F238E27FC236}">
                  <a16:creationId xmlns:a16="http://schemas.microsoft.com/office/drawing/2014/main" id="{4EBA0BBA-6D5D-4FF9-8333-5723CBDA6FA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058" name="Check Box 34" descr="15条医師　項目使用" hidden="1">
              <a:extLst>
                <a:ext uri="{63B3BB69-23CF-44E3-9099-C40C66FF867C}">
                  <a14:compatExt spid="_x0000_s1058"/>
                </a:ext>
                <a:ext uri="{FF2B5EF4-FFF2-40B4-BE49-F238E27FC236}">
                  <a16:creationId xmlns:a16="http://schemas.microsoft.com/office/drawing/2014/main" id="{DEC79495-CAAE-4A4A-A8E4-21631344FE7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0</xdr:rowOff>
        </xdr:from>
        <xdr:to>
          <xdr:col>7</xdr:col>
          <xdr:colOff>219075</xdr:colOff>
          <xdr:row>75</xdr:row>
          <xdr:rowOff>0</xdr:rowOff>
        </xdr:to>
        <xdr:sp macro="" textlink="">
          <xdr:nvSpPr>
            <xdr:cNvPr id="1059" name="Check Box 35" descr="15条医師　項目使用" hidden="1">
              <a:extLst>
                <a:ext uri="{63B3BB69-23CF-44E3-9099-C40C66FF867C}">
                  <a14:compatExt spid="_x0000_s1059"/>
                </a:ext>
                <a:ext uri="{FF2B5EF4-FFF2-40B4-BE49-F238E27FC236}">
                  <a16:creationId xmlns:a16="http://schemas.microsoft.com/office/drawing/2014/main" id="{0F72F896-DF09-4D00-846E-599A4962956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0</xdr:rowOff>
        </xdr:from>
        <xdr:to>
          <xdr:col>7</xdr:col>
          <xdr:colOff>219075</xdr:colOff>
          <xdr:row>75</xdr:row>
          <xdr:rowOff>0</xdr:rowOff>
        </xdr:to>
        <xdr:sp macro="" textlink="">
          <xdr:nvSpPr>
            <xdr:cNvPr id="1060" name="Check Box 36" descr="15条医師　項目使用" hidden="1">
              <a:extLst>
                <a:ext uri="{63B3BB69-23CF-44E3-9099-C40C66FF867C}">
                  <a14:compatExt spid="_x0000_s1060"/>
                </a:ext>
                <a:ext uri="{FF2B5EF4-FFF2-40B4-BE49-F238E27FC236}">
                  <a16:creationId xmlns:a16="http://schemas.microsoft.com/office/drawing/2014/main" id="{6141B87D-D0ED-4AE6-8C09-B37FFA0A5CF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0</xdr:rowOff>
        </xdr:from>
        <xdr:to>
          <xdr:col>21</xdr:col>
          <xdr:colOff>209550</xdr:colOff>
          <xdr:row>41</xdr:row>
          <xdr:rowOff>0</xdr:rowOff>
        </xdr:to>
        <xdr:sp macro="" textlink="">
          <xdr:nvSpPr>
            <xdr:cNvPr id="1061" name="Check Box 37" descr="15条医師　項目使用" hidden="1">
              <a:extLst>
                <a:ext uri="{63B3BB69-23CF-44E3-9099-C40C66FF867C}">
                  <a14:compatExt spid="_x0000_s1061"/>
                </a:ext>
                <a:ext uri="{FF2B5EF4-FFF2-40B4-BE49-F238E27FC236}">
                  <a16:creationId xmlns:a16="http://schemas.microsoft.com/office/drawing/2014/main" id="{D51E66CB-8501-45A2-8D98-1D208D0BF21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0</xdr:rowOff>
        </xdr:from>
        <xdr:to>
          <xdr:col>21</xdr:col>
          <xdr:colOff>209550</xdr:colOff>
          <xdr:row>41</xdr:row>
          <xdr:rowOff>0</xdr:rowOff>
        </xdr:to>
        <xdr:sp macro="" textlink="">
          <xdr:nvSpPr>
            <xdr:cNvPr id="1062" name="Check Box 38" descr="15条医師　項目使用" hidden="1">
              <a:extLst>
                <a:ext uri="{63B3BB69-23CF-44E3-9099-C40C66FF867C}">
                  <a14:compatExt spid="_x0000_s1062"/>
                </a:ext>
                <a:ext uri="{FF2B5EF4-FFF2-40B4-BE49-F238E27FC236}">
                  <a16:creationId xmlns:a16="http://schemas.microsoft.com/office/drawing/2014/main" id="{DD188969-3AC9-4FC6-A66B-D84BC416890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0</xdr:rowOff>
        </xdr:from>
        <xdr:to>
          <xdr:col>21</xdr:col>
          <xdr:colOff>209550</xdr:colOff>
          <xdr:row>41</xdr:row>
          <xdr:rowOff>0</xdr:rowOff>
        </xdr:to>
        <xdr:sp macro="" textlink="">
          <xdr:nvSpPr>
            <xdr:cNvPr id="1063" name="Check Box 39" descr="15条医師　項目使用" hidden="1">
              <a:extLst>
                <a:ext uri="{63B3BB69-23CF-44E3-9099-C40C66FF867C}">
                  <a14:compatExt spid="_x0000_s1063"/>
                </a:ext>
                <a:ext uri="{FF2B5EF4-FFF2-40B4-BE49-F238E27FC236}">
                  <a16:creationId xmlns:a16="http://schemas.microsoft.com/office/drawing/2014/main" id="{8C50E84C-58D3-4C0C-A569-E44A13D6F4E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0</xdr:rowOff>
        </xdr:from>
        <xdr:to>
          <xdr:col>21</xdr:col>
          <xdr:colOff>209550</xdr:colOff>
          <xdr:row>41</xdr:row>
          <xdr:rowOff>0</xdr:rowOff>
        </xdr:to>
        <xdr:sp macro="" textlink="">
          <xdr:nvSpPr>
            <xdr:cNvPr id="1064" name="Check Box 40" descr="15条医師　項目使用" hidden="1">
              <a:extLst>
                <a:ext uri="{63B3BB69-23CF-44E3-9099-C40C66FF867C}">
                  <a14:compatExt spid="_x0000_s1064"/>
                </a:ext>
                <a:ext uri="{FF2B5EF4-FFF2-40B4-BE49-F238E27FC236}">
                  <a16:creationId xmlns:a16="http://schemas.microsoft.com/office/drawing/2014/main" id="{860C376A-BD3B-4F7F-89DE-ABA95B3C389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41</xdr:row>
          <xdr:rowOff>0</xdr:rowOff>
        </xdr:from>
        <xdr:to>
          <xdr:col>21</xdr:col>
          <xdr:colOff>209550</xdr:colOff>
          <xdr:row>41</xdr:row>
          <xdr:rowOff>0</xdr:rowOff>
        </xdr:to>
        <xdr:sp macro="" textlink="">
          <xdr:nvSpPr>
            <xdr:cNvPr id="1065" name="Check Box 41" descr="15条医師　項目使用" hidden="1">
              <a:extLst>
                <a:ext uri="{63B3BB69-23CF-44E3-9099-C40C66FF867C}">
                  <a14:compatExt spid="_x0000_s1065"/>
                </a:ext>
                <a:ext uri="{FF2B5EF4-FFF2-40B4-BE49-F238E27FC236}">
                  <a16:creationId xmlns:a16="http://schemas.microsoft.com/office/drawing/2014/main" id="{C376093C-BA39-4DEB-8245-71761F88416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66" name="Check Box 42" descr="15条医師　項目使用" hidden="1">
              <a:extLst>
                <a:ext uri="{63B3BB69-23CF-44E3-9099-C40C66FF867C}">
                  <a14:compatExt spid="_x0000_s1066"/>
                </a:ext>
                <a:ext uri="{FF2B5EF4-FFF2-40B4-BE49-F238E27FC236}">
                  <a16:creationId xmlns:a16="http://schemas.microsoft.com/office/drawing/2014/main" id="{AB24C1EE-C494-411D-B451-B59D9070B19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67" name="Check Box 43" descr="15条医師　項目使用" hidden="1">
              <a:extLst>
                <a:ext uri="{63B3BB69-23CF-44E3-9099-C40C66FF867C}">
                  <a14:compatExt spid="_x0000_s1067"/>
                </a:ext>
                <a:ext uri="{FF2B5EF4-FFF2-40B4-BE49-F238E27FC236}">
                  <a16:creationId xmlns:a16="http://schemas.microsoft.com/office/drawing/2014/main" id="{6ABE8D55-4968-4A1F-ADFF-8F8F0F8AA76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68" name="Check Box 44" descr="15条医師　項目使用" hidden="1">
              <a:extLst>
                <a:ext uri="{63B3BB69-23CF-44E3-9099-C40C66FF867C}">
                  <a14:compatExt spid="_x0000_s1068"/>
                </a:ext>
                <a:ext uri="{FF2B5EF4-FFF2-40B4-BE49-F238E27FC236}">
                  <a16:creationId xmlns:a16="http://schemas.microsoft.com/office/drawing/2014/main" id="{997BC055-4563-43F7-A367-F8665698E1B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69" name="Check Box 45" descr="15条医師　項目使用" hidden="1">
              <a:extLst>
                <a:ext uri="{63B3BB69-23CF-44E3-9099-C40C66FF867C}">
                  <a14:compatExt spid="_x0000_s1069"/>
                </a:ext>
                <a:ext uri="{FF2B5EF4-FFF2-40B4-BE49-F238E27FC236}">
                  <a16:creationId xmlns:a16="http://schemas.microsoft.com/office/drawing/2014/main" id="{7D8B39DB-615B-494F-AB26-0A40B84EEE5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70" name="Check Box 46" descr="15条医師　項目使用" hidden="1">
              <a:extLst>
                <a:ext uri="{63B3BB69-23CF-44E3-9099-C40C66FF867C}">
                  <a14:compatExt spid="_x0000_s1070"/>
                </a:ext>
                <a:ext uri="{FF2B5EF4-FFF2-40B4-BE49-F238E27FC236}">
                  <a16:creationId xmlns:a16="http://schemas.microsoft.com/office/drawing/2014/main" id="{A8C2825B-62DB-4111-A13B-78FB3EB8A79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71" name="Check Box 47" descr="15条医師　項目使用" hidden="1">
              <a:extLst>
                <a:ext uri="{63B3BB69-23CF-44E3-9099-C40C66FF867C}">
                  <a14:compatExt spid="_x0000_s1071"/>
                </a:ext>
                <a:ext uri="{FF2B5EF4-FFF2-40B4-BE49-F238E27FC236}">
                  <a16:creationId xmlns:a16="http://schemas.microsoft.com/office/drawing/2014/main" id="{514694E0-1BDF-40D4-BF06-03EE5AD8F08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72" name="Check Box 48" descr="15条医師　項目使用" hidden="1">
              <a:extLst>
                <a:ext uri="{63B3BB69-23CF-44E3-9099-C40C66FF867C}">
                  <a14:compatExt spid="_x0000_s1072"/>
                </a:ext>
                <a:ext uri="{FF2B5EF4-FFF2-40B4-BE49-F238E27FC236}">
                  <a16:creationId xmlns:a16="http://schemas.microsoft.com/office/drawing/2014/main" id="{2E516BE0-05DF-49C9-BB09-F13CB83A0D2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73" name="Check Box 49" descr="15条医師　項目使用" hidden="1">
              <a:extLst>
                <a:ext uri="{63B3BB69-23CF-44E3-9099-C40C66FF867C}">
                  <a14:compatExt spid="_x0000_s1073"/>
                </a:ext>
                <a:ext uri="{FF2B5EF4-FFF2-40B4-BE49-F238E27FC236}">
                  <a16:creationId xmlns:a16="http://schemas.microsoft.com/office/drawing/2014/main" id="{636D222B-11E7-4565-A7C7-BDB50CB6923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74" name="Check Box 50" descr="15条医師　項目使用" hidden="1">
              <a:extLst>
                <a:ext uri="{63B3BB69-23CF-44E3-9099-C40C66FF867C}">
                  <a14:compatExt spid="_x0000_s1074"/>
                </a:ext>
                <a:ext uri="{FF2B5EF4-FFF2-40B4-BE49-F238E27FC236}">
                  <a16:creationId xmlns:a16="http://schemas.microsoft.com/office/drawing/2014/main" id="{C98FB544-94B8-4C83-A52E-80A8234DF50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75" name="Check Box 51" descr="15条医師　項目使用" hidden="1">
              <a:extLst>
                <a:ext uri="{63B3BB69-23CF-44E3-9099-C40C66FF867C}">
                  <a14:compatExt spid="_x0000_s1075"/>
                </a:ext>
                <a:ext uri="{FF2B5EF4-FFF2-40B4-BE49-F238E27FC236}">
                  <a16:creationId xmlns:a16="http://schemas.microsoft.com/office/drawing/2014/main" id="{3FDD48AB-A561-4FE3-B9B0-24FF0B54B60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76" name="Check Box 52" descr="15条医師　項目使用" hidden="1">
              <a:extLst>
                <a:ext uri="{63B3BB69-23CF-44E3-9099-C40C66FF867C}">
                  <a14:compatExt spid="_x0000_s1076"/>
                </a:ext>
                <a:ext uri="{FF2B5EF4-FFF2-40B4-BE49-F238E27FC236}">
                  <a16:creationId xmlns:a16="http://schemas.microsoft.com/office/drawing/2014/main" id="{2FE921EA-D50A-4710-AB8F-9F9CD2512EB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77" name="Check Box 53" descr="15条医師　項目使用" hidden="1">
              <a:extLst>
                <a:ext uri="{63B3BB69-23CF-44E3-9099-C40C66FF867C}">
                  <a14:compatExt spid="_x0000_s1077"/>
                </a:ext>
                <a:ext uri="{FF2B5EF4-FFF2-40B4-BE49-F238E27FC236}">
                  <a16:creationId xmlns:a16="http://schemas.microsoft.com/office/drawing/2014/main" id="{DBC42FC2-7994-4222-A3BC-A7D4296B3F0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78" name="Check Box 54" descr="15条医師　項目使用" hidden="1">
              <a:extLst>
                <a:ext uri="{63B3BB69-23CF-44E3-9099-C40C66FF867C}">
                  <a14:compatExt spid="_x0000_s1078"/>
                </a:ext>
                <a:ext uri="{FF2B5EF4-FFF2-40B4-BE49-F238E27FC236}">
                  <a16:creationId xmlns:a16="http://schemas.microsoft.com/office/drawing/2014/main" id="{E512B0AD-B702-4DA6-AE0E-7C3CEE882A0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79" name="Check Box 55" descr="15条医師　項目使用" hidden="1">
              <a:extLst>
                <a:ext uri="{63B3BB69-23CF-44E3-9099-C40C66FF867C}">
                  <a14:compatExt spid="_x0000_s1079"/>
                </a:ext>
                <a:ext uri="{FF2B5EF4-FFF2-40B4-BE49-F238E27FC236}">
                  <a16:creationId xmlns:a16="http://schemas.microsoft.com/office/drawing/2014/main" id="{CED80073-A464-44C9-81E1-5971B3BC6CA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80" name="Check Box 56" descr="15条医師　項目使用" hidden="1">
              <a:extLst>
                <a:ext uri="{63B3BB69-23CF-44E3-9099-C40C66FF867C}">
                  <a14:compatExt spid="_x0000_s1080"/>
                </a:ext>
                <a:ext uri="{FF2B5EF4-FFF2-40B4-BE49-F238E27FC236}">
                  <a16:creationId xmlns:a16="http://schemas.microsoft.com/office/drawing/2014/main" id="{6438692F-3D83-4BA8-AE8F-DC34A4CEAC0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81" name="Check Box 57" descr="15条医師　項目使用" hidden="1">
              <a:extLst>
                <a:ext uri="{63B3BB69-23CF-44E3-9099-C40C66FF867C}">
                  <a14:compatExt spid="_x0000_s1081"/>
                </a:ext>
                <a:ext uri="{FF2B5EF4-FFF2-40B4-BE49-F238E27FC236}">
                  <a16:creationId xmlns:a16="http://schemas.microsoft.com/office/drawing/2014/main" id="{D13E94F5-F251-4182-BB87-1B022F94BD7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82" name="Check Box 58" descr="15条医師　項目使用" hidden="1">
              <a:extLst>
                <a:ext uri="{63B3BB69-23CF-44E3-9099-C40C66FF867C}">
                  <a14:compatExt spid="_x0000_s1082"/>
                </a:ext>
                <a:ext uri="{FF2B5EF4-FFF2-40B4-BE49-F238E27FC236}">
                  <a16:creationId xmlns:a16="http://schemas.microsoft.com/office/drawing/2014/main" id="{5B45D236-A057-4E46-A263-497B7BEFADD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83" name="Check Box 59" descr="15条医師　項目使用" hidden="1">
              <a:extLst>
                <a:ext uri="{63B3BB69-23CF-44E3-9099-C40C66FF867C}">
                  <a14:compatExt spid="_x0000_s1083"/>
                </a:ext>
                <a:ext uri="{FF2B5EF4-FFF2-40B4-BE49-F238E27FC236}">
                  <a16:creationId xmlns:a16="http://schemas.microsoft.com/office/drawing/2014/main" id="{A14FCBE7-CD93-41A5-85CD-C3B72BDE2DA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84" name="Check Box 60" descr="15条医師　項目使用" hidden="1">
              <a:extLst>
                <a:ext uri="{63B3BB69-23CF-44E3-9099-C40C66FF867C}">
                  <a14:compatExt spid="_x0000_s1084"/>
                </a:ext>
                <a:ext uri="{FF2B5EF4-FFF2-40B4-BE49-F238E27FC236}">
                  <a16:creationId xmlns:a16="http://schemas.microsoft.com/office/drawing/2014/main" id="{29B2EDD6-7B86-4DF9-B81E-738C96D5B90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85" name="Check Box 61" descr="15条医師　項目使用" hidden="1">
              <a:extLst>
                <a:ext uri="{63B3BB69-23CF-44E3-9099-C40C66FF867C}">
                  <a14:compatExt spid="_x0000_s1085"/>
                </a:ext>
                <a:ext uri="{FF2B5EF4-FFF2-40B4-BE49-F238E27FC236}">
                  <a16:creationId xmlns:a16="http://schemas.microsoft.com/office/drawing/2014/main" id="{A6E95211-A5C7-4D3B-A6C8-F01F19CB6A4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86" name="Check Box 62" descr="15条医師　項目使用" hidden="1">
              <a:extLst>
                <a:ext uri="{63B3BB69-23CF-44E3-9099-C40C66FF867C}">
                  <a14:compatExt spid="_x0000_s1086"/>
                </a:ext>
                <a:ext uri="{FF2B5EF4-FFF2-40B4-BE49-F238E27FC236}">
                  <a16:creationId xmlns:a16="http://schemas.microsoft.com/office/drawing/2014/main" id="{EE99D080-B198-4542-8477-CB7CB8BE9F3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87" name="Check Box 63" descr="15条医師　項目使用" hidden="1">
              <a:extLst>
                <a:ext uri="{63B3BB69-23CF-44E3-9099-C40C66FF867C}">
                  <a14:compatExt spid="_x0000_s1087"/>
                </a:ext>
                <a:ext uri="{FF2B5EF4-FFF2-40B4-BE49-F238E27FC236}">
                  <a16:creationId xmlns:a16="http://schemas.microsoft.com/office/drawing/2014/main" id="{EE9A60F1-E237-40E5-87E4-78D8C40E895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88" name="Check Box 64" descr="15条医師　項目使用" hidden="1">
              <a:extLst>
                <a:ext uri="{63B3BB69-23CF-44E3-9099-C40C66FF867C}">
                  <a14:compatExt spid="_x0000_s1088"/>
                </a:ext>
                <a:ext uri="{FF2B5EF4-FFF2-40B4-BE49-F238E27FC236}">
                  <a16:creationId xmlns:a16="http://schemas.microsoft.com/office/drawing/2014/main" id="{677326AC-DB59-4578-B43A-27B3485A825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89" name="Check Box 65" descr="15条医師　項目使用" hidden="1">
              <a:extLst>
                <a:ext uri="{63B3BB69-23CF-44E3-9099-C40C66FF867C}">
                  <a14:compatExt spid="_x0000_s1089"/>
                </a:ext>
                <a:ext uri="{FF2B5EF4-FFF2-40B4-BE49-F238E27FC236}">
                  <a16:creationId xmlns:a16="http://schemas.microsoft.com/office/drawing/2014/main" id="{39781745-3616-4D96-82C5-EA7A96C09DE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90" name="Check Box 66" descr="15条医師　項目使用" hidden="1">
              <a:extLst>
                <a:ext uri="{63B3BB69-23CF-44E3-9099-C40C66FF867C}">
                  <a14:compatExt spid="_x0000_s1090"/>
                </a:ext>
                <a:ext uri="{FF2B5EF4-FFF2-40B4-BE49-F238E27FC236}">
                  <a16:creationId xmlns:a16="http://schemas.microsoft.com/office/drawing/2014/main" id="{55ED0255-DC6C-41DB-B91F-619BC4D5471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91" name="Check Box 67" descr="15条医師　項目使用" hidden="1">
              <a:extLst>
                <a:ext uri="{63B3BB69-23CF-44E3-9099-C40C66FF867C}">
                  <a14:compatExt spid="_x0000_s1091"/>
                </a:ext>
                <a:ext uri="{FF2B5EF4-FFF2-40B4-BE49-F238E27FC236}">
                  <a16:creationId xmlns:a16="http://schemas.microsoft.com/office/drawing/2014/main" id="{4BB89599-8C7E-462C-936A-172C691B015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92" name="Check Box 68" descr="15条医師　項目使用" hidden="1">
              <a:extLst>
                <a:ext uri="{63B3BB69-23CF-44E3-9099-C40C66FF867C}">
                  <a14:compatExt spid="_x0000_s1092"/>
                </a:ext>
                <a:ext uri="{FF2B5EF4-FFF2-40B4-BE49-F238E27FC236}">
                  <a16:creationId xmlns:a16="http://schemas.microsoft.com/office/drawing/2014/main" id="{040BEC2A-4144-4195-AA12-7FEBD7CEC6F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093" name="Check Box 69" descr="15条医師　項目使用" hidden="1">
              <a:extLst>
                <a:ext uri="{63B3BB69-23CF-44E3-9099-C40C66FF867C}">
                  <a14:compatExt spid="_x0000_s1093"/>
                </a:ext>
                <a:ext uri="{FF2B5EF4-FFF2-40B4-BE49-F238E27FC236}">
                  <a16:creationId xmlns:a16="http://schemas.microsoft.com/office/drawing/2014/main" id="{3BF49F0F-86EA-46B4-834E-A8384E8C244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094" name="Check Box 70" descr="15条医師　項目使用" hidden="1">
              <a:extLst>
                <a:ext uri="{63B3BB69-23CF-44E3-9099-C40C66FF867C}">
                  <a14:compatExt spid="_x0000_s1094"/>
                </a:ext>
                <a:ext uri="{FF2B5EF4-FFF2-40B4-BE49-F238E27FC236}">
                  <a16:creationId xmlns:a16="http://schemas.microsoft.com/office/drawing/2014/main" id="{DADEB07F-1542-4D32-812B-AB541015679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095" name="Check Box 71" descr="15条医師　項目使用" hidden="1">
              <a:extLst>
                <a:ext uri="{63B3BB69-23CF-44E3-9099-C40C66FF867C}">
                  <a14:compatExt spid="_x0000_s1095"/>
                </a:ext>
                <a:ext uri="{FF2B5EF4-FFF2-40B4-BE49-F238E27FC236}">
                  <a16:creationId xmlns:a16="http://schemas.microsoft.com/office/drawing/2014/main" id="{54D0442E-FAEA-4FDB-97C9-F8E533FCA58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096" name="Check Box 72" descr="15条医師　項目使用" hidden="1">
              <a:extLst>
                <a:ext uri="{63B3BB69-23CF-44E3-9099-C40C66FF867C}">
                  <a14:compatExt spid="_x0000_s1096"/>
                </a:ext>
                <a:ext uri="{FF2B5EF4-FFF2-40B4-BE49-F238E27FC236}">
                  <a16:creationId xmlns:a16="http://schemas.microsoft.com/office/drawing/2014/main" id="{5E785A9E-8BE8-495E-BE21-C3511002AC2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0</xdr:rowOff>
        </xdr:from>
        <xdr:to>
          <xdr:col>7</xdr:col>
          <xdr:colOff>219075</xdr:colOff>
          <xdr:row>75</xdr:row>
          <xdr:rowOff>0</xdr:rowOff>
        </xdr:to>
        <xdr:sp macro="" textlink="">
          <xdr:nvSpPr>
            <xdr:cNvPr id="1097" name="Check Box 73" descr="15条医師　項目使用" hidden="1">
              <a:extLst>
                <a:ext uri="{63B3BB69-23CF-44E3-9099-C40C66FF867C}">
                  <a14:compatExt spid="_x0000_s1097"/>
                </a:ext>
                <a:ext uri="{FF2B5EF4-FFF2-40B4-BE49-F238E27FC236}">
                  <a16:creationId xmlns:a16="http://schemas.microsoft.com/office/drawing/2014/main" id="{231883E7-FD8B-4BD5-A0D5-3EC203FE233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0</xdr:rowOff>
        </xdr:from>
        <xdr:to>
          <xdr:col>7</xdr:col>
          <xdr:colOff>219075</xdr:colOff>
          <xdr:row>75</xdr:row>
          <xdr:rowOff>0</xdr:rowOff>
        </xdr:to>
        <xdr:sp macro="" textlink="">
          <xdr:nvSpPr>
            <xdr:cNvPr id="1098" name="Check Box 74" descr="15条医師　項目使用" hidden="1">
              <a:extLst>
                <a:ext uri="{63B3BB69-23CF-44E3-9099-C40C66FF867C}">
                  <a14:compatExt spid="_x0000_s1098"/>
                </a:ext>
                <a:ext uri="{FF2B5EF4-FFF2-40B4-BE49-F238E27FC236}">
                  <a16:creationId xmlns:a16="http://schemas.microsoft.com/office/drawing/2014/main" id="{965047A2-C259-4514-8527-CC1B9322886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099" name="Check Box 75" descr="15条医師　項目使用" hidden="1">
              <a:extLst>
                <a:ext uri="{63B3BB69-23CF-44E3-9099-C40C66FF867C}">
                  <a14:compatExt spid="_x0000_s1099"/>
                </a:ext>
                <a:ext uri="{FF2B5EF4-FFF2-40B4-BE49-F238E27FC236}">
                  <a16:creationId xmlns:a16="http://schemas.microsoft.com/office/drawing/2014/main" id="{0BA48335-AA83-481E-AF19-3427CAFD855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00" name="Check Box 76" descr="15条医師　項目使用" hidden="1">
              <a:extLst>
                <a:ext uri="{63B3BB69-23CF-44E3-9099-C40C66FF867C}">
                  <a14:compatExt spid="_x0000_s1100"/>
                </a:ext>
                <a:ext uri="{FF2B5EF4-FFF2-40B4-BE49-F238E27FC236}">
                  <a16:creationId xmlns:a16="http://schemas.microsoft.com/office/drawing/2014/main" id="{03438163-11D7-4252-9E94-D30F332C85C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01" name="Check Box 77" descr="15条医師　項目使用" hidden="1">
              <a:extLst>
                <a:ext uri="{63B3BB69-23CF-44E3-9099-C40C66FF867C}">
                  <a14:compatExt spid="_x0000_s1101"/>
                </a:ext>
                <a:ext uri="{FF2B5EF4-FFF2-40B4-BE49-F238E27FC236}">
                  <a16:creationId xmlns:a16="http://schemas.microsoft.com/office/drawing/2014/main" id="{F0478E47-A226-4492-A8E0-198E190B4B5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0</xdr:rowOff>
        </xdr:from>
        <xdr:to>
          <xdr:col>7</xdr:col>
          <xdr:colOff>219075</xdr:colOff>
          <xdr:row>75</xdr:row>
          <xdr:rowOff>0</xdr:rowOff>
        </xdr:to>
        <xdr:sp macro="" textlink="">
          <xdr:nvSpPr>
            <xdr:cNvPr id="1102" name="Check Box 78" descr="15条医師　項目使用" hidden="1">
              <a:extLst>
                <a:ext uri="{63B3BB69-23CF-44E3-9099-C40C66FF867C}">
                  <a14:compatExt spid="_x0000_s1102"/>
                </a:ext>
                <a:ext uri="{FF2B5EF4-FFF2-40B4-BE49-F238E27FC236}">
                  <a16:creationId xmlns:a16="http://schemas.microsoft.com/office/drawing/2014/main" id="{305E7109-BFE1-4A16-87B1-51A01DA56D7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0</xdr:rowOff>
        </xdr:from>
        <xdr:to>
          <xdr:col>7</xdr:col>
          <xdr:colOff>219075</xdr:colOff>
          <xdr:row>75</xdr:row>
          <xdr:rowOff>0</xdr:rowOff>
        </xdr:to>
        <xdr:sp macro="" textlink="">
          <xdr:nvSpPr>
            <xdr:cNvPr id="1103" name="Check Box 79" descr="15条医師　項目使用" hidden="1">
              <a:extLst>
                <a:ext uri="{63B3BB69-23CF-44E3-9099-C40C66FF867C}">
                  <a14:compatExt spid="_x0000_s1103"/>
                </a:ext>
                <a:ext uri="{FF2B5EF4-FFF2-40B4-BE49-F238E27FC236}">
                  <a16:creationId xmlns:a16="http://schemas.microsoft.com/office/drawing/2014/main" id="{FEFEDF83-4CFE-450C-8974-BFF8B7D3DDE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04" name="Check Box 80" descr="15条医師　項目使用" hidden="1">
              <a:extLst>
                <a:ext uri="{63B3BB69-23CF-44E3-9099-C40C66FF867C}">
                  <a14:compatExt spid="_x0000_s1104"/>
                </a:ext>
                <a:ext uri="{FF2B5EF4-FFF2-40B4-BE49-F238E27FC236}">
                  <a16:creationId xmlns:a16="http://schemas.microsoft.com/office/drawing/2014/main" id="{57FBCF5E-C07A-466D-9A40-E1C9ED9FB52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05" name="Check Box 81" descr="15条医師　項目使用" hidden="1">
              <a:extLst>
                <a:ext uri="{63B3BB69-23CF-44E3-9099-C40C66FF867C}">
                  <a14:compatExt spid="_x0000_s1105"/>
                </a:ext>
                <a:ext uri="{FF2B5EF4-FFF2-40B4-BE49-F238E27FC236}">
                  <a16:creationId xmlns:a16="http://schemas.microsoft.com/office/drawing/2014/main" id="{6509A195-C8AE-483A-BED4-05A908CD499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06" name="Check Box 82" descr="15条医師　項目使用" hidden="1">
              <a:extLst>
                <a:ext uri="{63B3BB69-23CF-44E3-9099-C40C66FF867C}">
                  <a14:compatExt spid="_x0000_s1106"/>
                </a:ext>
                <a:ext uri="{FF2B5EF4-FFF2-40B4-BE49-F238E27FC236}">
                  <a16:creationId xmlns:a16="http://schemas.microsoft.com/office/drawing/2014/main" id="{609D533C-572D-4FE2-8163-E70905FDAFF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0</xdr:rowOff>
        </xdr:from>
        <xdr:to>
          <xdr:col>7</xdr:col>
          <xdr:colOff>219075</xdr:colOff>
          <xdr:row>75</xdr:row>
          <xdr:rowOff>0</xdr:rowOff>
        </xdr:to>
        <xdr:sp macro="" textlink="">
          <xdr:nvSpPr>
            <xdr:cNvPr id="1107" name="Check Box 83" descr="15条医師　項目使用" hidden="1">
              <a:extLst>
                <a:ext uri="{63B3BB69-23CF-44E3-9099-C40C66FF867C}">
                  <a14:compatExt spid="_x0000_s1107"/>
                </a:ext>
                <a:ext uri="{FF2B5EF4-FFF2-40B4-BE49-F238E27FC236}">
                  <a16:creationId xmlns:a16="http://schemas.microsoft.com/office/drawing/2014/main" id="{33A7B343-576D-4E1E-9461-AEC2D735069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0</xdr:rowOff>
        </xdr:from>
        <xdr:to>
          <xdr:col>7</xdr:col>
          <xdr:colOff>219075</xdr:colOff>
          <xdr:row>75</xdr:row>
          <xdr:rowOff>0</xdr:rowOff>
        </xdr:to>
        <xdr:sp macro="" textlink="">
          <xdr:nvSpPr>
            <xdr:cNvPr id="1108" name="Check Box 84" descr="15条医師　項目使用" hidden="1">
              <a:extLst>
                <a:ext uri="{63B3BB69-23CF-44E3-9099-C40C66FF867C}">
                  <a14:compatExt spid="_x0000_s1108"/>
                </a:ext>
                <a:ext uri="{FF2B5EF4-FFF2-40B4-BE49-F238E27FC236}">
                  <a16:creationId xmlns:a16="http://schemas.microsoft.com/office/drawing/2014/main" id="{80367EB2-F981-4DC1-90F6-454805222E8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09" name="Check Box 85" descr="15条医師　項目使用" hidden="1">
              <a:extLst>
                <a:ext uri="{63B3BB69-23CF-44E3-9099-C40C66FF867C}">
                  <a14:compatExt spid="_x0000_s1109"/>
                </a:ext>
                <a:ext uri="{FF2B5EF4-FFF2-40B4-BE49-F238E27FC236}">
                  <a16:creationId xmlns:a16="http://schemas.microsoft.com/office/drawing/2014/main" id="{D6134F6F-89F2-4759-8F02-1F800000E03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10" name="Check Box 86" descr="15条医師　項目使用" hidden="1">
              <a:extLst>
                <a:ext uri="{63B3BB69-23CF-44E3-9099-C40C66FF867C}">
                  <a14:compatExt spid="_x0000_s1110"/>
                </a:ext>
                <a:ext uri="{FF2B5EF4-FFF2-40B4-BE49-F238E27FC236}">
                  <a16:creationId xmlns:a16="http://schemas.microsoft.com/office/drawing/2014/main" id="{7684437F-BF8F-477F-9D24-9BD00A887BA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11" name="Check Box 87" descr="15条医師　項目使用" hidden="1">
              <a:extLst>
                <a:ext uri="{63B3BB69-23CF-44E3-9099-C40C66FF867C}">
                  <a14:compatExt spid="_x0000_s1111"/>
                </a:ext>
                <a:ext uri="{FF2B5EF4-FFF2-40B4-BE49-F238E27FC236}">
                  <a16:creationId xmlns:a16="http://schemas.microsoft.com/office/drawing/2014/main" id="{8828A3B9-20A1-4A0D-A56A-E69D7BA6513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0</xdr:rowOff>
        </xdr:from>
        <xdr:to>
          <xdr:col>7</xdr:col>
          <xdr:colOff>219075</xdr:colOff>
          <xdr:row>75</xdr:row>
          <xdr:rowOff>0</xdr:rowOff>
        </xdr:to>
        <xdr:sp macro="" textlink="">
          <xdr:nvSpPr>
            <xdr:cNvPr id="1112" name="Check Box 88" descr="15条医師　項目使用" hidden="1">
              <a:extLst>
                <a:ext uri="{63B3BB69-23CF-44E3-9099-C40C66FF867C}">
                  <a14:compatExt spid="_x0000_s1112"/>
                </a:ext>
                <a:ext uri="{FF2B5EF4-FFF2-40B4-BE49-F238E27FC236}">
                  <a16:creationId xmlns:a16="http://schemas.microsoft.com/office/drawing/2014/main" id="{A43285C9-83FD-4342-AEB8-E041A441641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0</xdr:rowOff>
        </xdr:from>
        <xdr:to>
          <xdr:col>7</xdr:col>
          <xdr:colOff>219075</xdr:colOff>
          <xdr:row>75</xdr:row>
          <xdr:rowOff>0</xdr:rowOff>
        </xdr:to>
        <xdr:sp macro="" textlink="">
          <xdr:nvSpPr>
            <xdr:cNvPr id="1113" name="Check Box 89" descr="15条医師　項目使用" hidden="1">
              <a:extLst>
                <a:ext uri="{63B3BB69-23CF-44E3-9099-C40C66FF867C}">
                  <a14:compatExt spid="_x0000_s1113"/>
                </a:ext>
                <a:ext uri="{FF2B5EF4-FFF2-40B4-BE49-F238E27FC236}">
                  <a16:creationId xmlns:a16="http://schemas.microsoft.com/office/drawing/2014/main" id="{7234AAF7-DDB6-4CB2-8600-9213F1FC60D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14" name="Check Box 90" descr="15条医師　項目使用" hidden="1">
              <a:extLst>
                <a:ext uri="{63B3BB69-23CF-44E3-9099-C40C66FF867C}">
                  <a14:compatExt spid="_x0000_s1114"/>
                </a:ext>
                <a:ext uri="{FF2B5EF4-FFF2-40B4-BE49-F238E27FC236}">
                  <a16:creationId xmlns:a16="http://schemas.microsoft.com/office/drawing/2014/main" id="{74E898C2-05D9-428C-B596-F02506A3DA9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15" name="Check Box 91" descr="15条医師　項目使用" hidden="1">
              <a:extLst>
                <a:ext uri="{63B3BB69-23CF-44E3-9099-C40C66FF867C}">
                  <a14:compatExt spid="_x0000_s1115"/>
                </a:ext>
                <a:ext uri="{FF2B5EF4-FFF2-40B4-BE49-F238E27FC236}">
                  <a16:creationId xmlns:a16="http://schemas.microsoft.com/office/drawing/2014/main" id="{44146841-FF18-4944-976B-5A58FA07765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16" name="Check Box 92" descr="15条医師　項目使用" hidden="1">
              <a:extLst>
                <a:ext uri="{63B3BB69-23CF-44E3-9099-C40C66FF867C}">
                  <a14:compatExt spid="_x0000_s1116"/>
                </a:ext>
                <a:ext uri="{FF2B5EF4-FFF2-40B4-BE49-F238E27FC236}">
                  <a16:creationId xmlns:a16="http://schemas.microsoft.com/office/drawing/2014/main" id="{71C3D61D-A6E1-4281-864E-6761B0ED440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0</xdr:rowOff>
        </xdr:from>
        <xdr:to>
          <xdr:col>7</xdr:col>
          <xdr:colOff>219075</xdr:colOff>
          <xdr:row>75</xdr:row>
          <xdr:rowOff>0</xdr:rowOff>
        </xdr:to>
        <xdr:sp macro="" textlink="">
          <xdr:nvSpPr>
            <xdr:cNvPr id="1117" name="Check Box 93" descr="15条医師　項目使用" hidden="1">
              <a:extLst>
                <a:ext uri="{63B3BB69-23CF-44E3-9099-C40C66FF867C}">
                  <a14:compatExt spid="_x0000_s1117"/>
                </a:ext>
                <a:ext uri="{FF2B5EF4-FFF2-40B4-BE49-F238E27FC236}">
                  <a16:creationId xmlns:a16="http://schemas.microsoft.com/office/drawing/2014/main" id="{6BAC3F84-34E4-46A7-9269-74ED2ABC703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0</xdr:rowOff>
        </xdr:from>
        <xdr:to>
          <xdr:col>7</xdr:col>
          <xdr:colOff>219075</xdr:colOff>
          <xdr:row>75</xdr:row>
          <xdr:rowOff>0</xdr:rowOff>
        </xdr:to>
        <xdr:sp macro="" textlink="">
          <xdr:nvSpPr>
            <xdr:cNvPr id="1118" name="Check Box 94" descr="15条医師　項目使用" hidden="1">
              <a:extLst>
                <a:ext uri="{63B3BB69-23CF-44E3-9099-C40C66FF867C}">
                  <a14:compatExt spid="_x0000_s1118"/>
                </a:ext>
                <a:ext uri="{FF2B5EF4-FFF2-40B4-BE49-F238E27FC236}">
                  <a16:creationId xmlns:a16="http://schemas.microsoft.com/office/drawing/2014/main" id="{DFF84B90-269E-4CF1-8B2E-0F4C717D4DA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19" name="Check Box 95" descr="15条医師　項目使用" hidden="1">
              <a:extLst>
                <a:ext uri="{63B3BB69-23CF-44E3-9099-C40C66FF867C}">
                  <a14:compatExt spid="_x0000_s1119"/>
                </a:ext>
                <a:ext uri="{FF2B5EF4-FFF2-40B4-BE49-F238E27FC236}">
                  <a16:creationId xmlns:a16="http://schemas.microsoft.com/office/drawing/2014/main" id="{18125176-5A94-42BB-B2FE-1C9A4B552F3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20" name="Check Box 96" descr="15条医師　項目使用" hidden="1">
              <a:extLst>
                <a:ext uri="{63B3BB69-23CF-44E3-9099-C40C66FF867C}">
                  <a14:compatExt spid="_x0000_s1120"/>
                </a:ext>
                <a:ext uri="{FF2B5EF4-FFF2-40B4-BE49-F238E27FC236}">
                  <a16:creationId xmlns:a16="http://schemas.microsoft.com/office/drawing/2014/main" id="{604A7659-DCD0-40B8-8ACD-3A04BB5E328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21" name="Check Box 97" descr="15条医師　項目使用" hidden="1">
              <a:extLst>
                <a:ext uri="{63B3BB69-23CF-44E3-9099-C40C66FF867C}">
                  <a14:compatExt spid="_x0000_s1121"/>
                </a:ext>
                <a:ext uri="{FF2B5EF4-FFF2-40B4-BE49-F238E27FC236}">
                  <a16:creationId xmlns:a16="http://schemas.microsoft.com/office/drawing/2014/main" id="{10B1772F-CE1A-4BC4-84B8-17CE9905404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0</xdr:rowOff>
        </xdr:from>
        <xdr:to>
          <xdr:col>7</xdr:col>
          <xdr:colOff>219075</xdr:colOff>
          <xdr:row>75</xdr:row>
          <xdr:rowOff>0</xdr:rowOff>
        </xdr:to>
        <xdr:sp macro="" textlink="">
          <xdr:nvSpPr>
            <xdr:cNvPr id="1122" name="Check Box 98" descr="15条医師　項目使用" hidden="1">
              <a:extLst>
                <a:ext uri="{63B3BB69-23CF-44E3-9099-C40C66FF867C}">
                  <a14:compatExt spid="_x0000_s1122"/>
                </a:ext>
                <a:ext uri="{FF2B5EF4-FFF2-40B4-BE49-F238E27FC236}">
                  <a16:creationId xmlns:a16="http://schemas.microsoft.com/office/drawing/2014/main" id="{9AB8DF99-7AC4-4765-B003-C20D747D648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0</xdr:rowOff>
        </xdr:from>
        <xdr:to>
          <xdr:col>7</xdr:col>
          <xdr:colOff>219075</xdr:colOff>
          <xdr:row>75</xdr:row>
          <xdr:rowOff>0</xdr:rowOff>
        </xdr:to>
        <xdr:sp macro="" textlink="">
          <xdr:nvSpPr>
            <xdr:cNvPr id="1123" name="Check Box 99" descr="15条医師　項目使用" hidden="1">
              <a:extLst>
                <a:ext uri="{63B3BB69-23CF-44E3-9099-C40C66FF867C}">
                  <a14:compatExt spid="_x0000_s1123"/>
                </a:ext>
                <a:ext uri="{FF2B5EF4-FFF2-40B4-BE49-F238E27FC236}">
                  <a16:creationId xmlns:a16="http://schemas.microsoft.com/office/drawing/2014/main" id="{D5C3379D-968B-496F-80ED-C0F771C2A19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24" name="Check Box 100" descr="15条医師　項目使用" hidden="1">
              <a:extLst>
                <a:ext uri="{63B3BB69-23CF-44E3-9099-C40C66FF867C}">
                  <a14:compatExt spid="_x0000_s1124"/>
                </a:ext>
                <a:ext uri="{FF2B5EF4-FFF2-40B4-BE49-F238E27FC236}">
                  <a16:creationId xmlns:a16="http://schemas.microsoft.com/office/drawing/2014/main" id="{976A4107-285B-4801-9854-4D6F0527D9D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25" name="Check Box 101" descr="15条医師　項目使用" hidden="1">
              <a:extLst>
                <a:ext uri="{63B3BB69-23CF-44E3-9099-C40C66FF867C}">
                  <a14:compatExt spid="_x0000_s1125"/>
                </a:ext>
                <a:ext uri="{FF2B5EF4-FFF2-40B4-BE49-F238E27FC236}">
                  <a16:creationId xmlns:a16="http://schemas.microsoft.com/office/drawing/2014/main" id="{EACD8C62-F2D0-41C0-A933-14EE01EB68C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26" name="Check Box 102" descr="15条医師　項目使用" hidden="1">
              <a:extLst>
                <a:ext uri="{63B3BB69-23CF-44E3-9099-C40C66FF867C}">
                  <a14:compatExt spid="_x0000_s1126"/>
                </a:ext>
                <a:ext uri="{FF2B5EF4-FFF2-40B4-BE49-F238E27FC236}">
                  <a16:creationId xmlns:a16="http://schemas.microsoft.com/office/drawing/2014/main" id="{2A4316B8-3DF6-4153-A897-2B9FF294CC0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0</xdr:rowOff>
        </xdr:from>
        <xdr:to>
          <xdr:col>7</xdr:col>
          <xdr:colOff>219075</xdr:colOff>
          <xdr:row>75</xdr:row>
          <xdr:rowOff>0</xdr:rowOff>
        </xdr:to>
        <xdr:sp macro="" textlink="">
          <xdr:nvSpPr>
            <xdr:cNvPr id="1127" name="Check Box 103" descr="15条医師　項目使用" hidden="1">
              <a:extLst>
                <a:ext uri="{63B3BB69-23CF-44E3-9099-C40C66FF867C}">
                  <a14:compatExt spid="_x0000_s1127"/>
                </a:ext>
                <a:ext uri="{FF2B5EF4-FFF2-40B4-BE49-F238E27FC236}">
                  <a16:creationId xmlns:a16="http://schemas.microsoft.com/office/drawing/2014/main" id="{BEEBCA79-531B-42D2-92A5-90FAA4E53EE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0</xdr:rowOff>
        </xdr:from>
        <xdr:to>
          <xdr:col>7</xdr:col>
          <xdr:colOff>219075</xdr:colOff>
          <xdr:row>75</xdr:row>
          <xdr:rowOff>0</xdr:rowOff>
        </xdr:to>
        <xdr:sp macro="" textlink="">
          <xdr:nvSpPr>
            <xdr:cNvPr id="1128" name="Check Box 104" descr="15条医師　項目使用" hidden="1">
              <a:extLst>
                <a:ext uri="{63B3BB69-23CF-44E3-9099-C40C66FF867C}">
                  <a14:compatExt spid="_x0000_s1128"/>
                </a:ext>
                <a:ext uri="{FF2B5EF4-FFF2-40B4-BE49-F238E27FC236}">
                  <a16:creationId xmlns:a16="http://schemas.microsoft.com/office/drawing/2014/main" id="{358BF1BA-1EB2-451B-B5A1-5D65FC4645D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29" name="Check Box 105" descr="15条医師　項目使用" hidden="1">
              <a:extLst>
                <a:ext uri="{63B3BB69-23CF-44E3-9099-C40C66FF867C}">
                  <a14:compatExt spid="_x0000_s1129"/>
                </a:ext>
                <a:ext uri="{FF2B5EF4-FFF2-40B4-BE49-F238E27FC236}">
                  <a16:creationId xmlns:a16="http://schemas.microsoft.com/office/drawing/2014/main" id="{BE8B0D7A-A5A8-4426-A550-505534BB40D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30" name="Check Box 106" descr="15条医師　項目使用" hidden="1">
              <a:extLst>
                <a:ext uri="{63B3BB69-23CF-44E3-9099-C40C66FF867C}">
                  <a14:compatExt spid="_x0000_s1130"/>
                </a:ext>
                <a:ext uri="{FF2B5EF4-FFF2-40B4-BE49-F238E27FC236}">
                  <a16:creationId xmlns:a16="http://schemas.microsoft.com/office/drawing/2014/main" id="{578A995A-40AE-4CD2-9E50-BAB67467916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31" name="Check Box 107" descr="15条医師　項目使用" hidden="1">
              <a:extLst>
                <a:ext uri="{63B3BB69-23CF-44E3-9099-C40C66FF867C}">
                  <a14:compatExt spid="_x0000_s1131"/>
                </a:ext>
                <a:ext uri="{FF2B5EF4-FFF2-40B4-BE49-F238E27FC236}">
                  <a16:creationId xmlns:a16="http://schemas.microsoft.com/office/drawing/2014/main" id="{6071BEE4-0536-454A-9736-7E82043785E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0</xdr:rowOff>
        </xdr:from>
        <xdr:to>
          <xdr:col>7</xdr:col>
          <xdr:colOff>219075</xdr:colOff>
          <xdr:row>75</xdr:row>
          <xdr:rowOff>0</xdr:rowOff>
        </xdr:to>
        <xdr:sp macro="" textlink="">
          <xdr:nvSpPr>
            <xdr:cNvPr id="1132" name="Check Box 108" descr="15条医師　項目使用" hidden="1">
              <a:extLst>
                <a:ext uri="{63B3BB69-23CF-44E3-9099-C40C66FF867C}">
                  <a14:compatExt spid="_x0000_s1132"/>
                </a:ext>
                <a:ext uri="{FF2B5EF4-FFF2-40B4-BE49-F238E27FC236}">
                  <a16:creationId xmlns:a16="http://schemas.microsoft.com/office/drawing/2014/main" id="{67284148-8F95-4883-8B88-1CC3FE65BC1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33" name="Check Box 109" descr="15条医師　項目使用" hidden="1">
              <a:extLst>
                <a:ext uri="{63B3BB69-23CF-44E3-9099-C40C66FF867C}">
                  <a14:compatExt spid="_x0000_s1133"/>
                </a:ext>
                <a:ext uri="{FF2B5EF4-FFF2-40B4-BE49-F238E27FC236}">
                  <a16:creationId xmlns:a16="http://schemas.microsoft.com/office/drawing/2014/main" id="{35D9BD76-0369-4C77-A78D-CC46B934A2F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34" name="Check Box 110" descr="15条医師　項目使用" hidden="1">
              <a:extLst>
                <a:ext uri="{63B3BB69-23CF-44E3-9099-C40C66FF867C}">
                  <a14:compatExt spid="_x0000_s1134"/>
                </a:ext>
                <a:ext uri="{FF2B5EF4-FFF2-40B4-BE49-F238E27FC236}">
                  <a16:creationId xmlns:a16="http://schemas.microsoft.com/office/drawing/2014/main" id="{F4A681C9-8FB6-4A76-844E-B34B4BA78EF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35" name="Check Box 111" descr="15条医師　項目使用" hidden="1">
              <a:extLst>
                <a:ext uri="{63B3BB69-23CF-44E3-9099-C40C66FF867C}">
                  <a14:compatExt spid="_x0000_s1135"/>
                </a:ext>
                <a:ext uri="{FF2B5EF4-FFF2-40B4-BE49-F238E27FC236}">
                  <a16:creationId xmlns:a16="http://schemas.microsoft.com/office/drawing/2014/main" id="{09C85073-5DAF-4036-ADD7-52C3FFB6A6C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0</xdr:rowOff>
        </xdr:from>
        <xdr:to>
          <xdr:col>7</xdr:col>
          <xdr:colOff>219075</xdr:colOff>
          <xdr:row>75</xdr:row>
          <xdr:rowOff>0</xdr:rowOff>
        </xdr:to>
        <xdr:sp macro="" textlink="">
          <xdr:nvSpPr>
            <xdr:cNvPr id="1136" name="Check Box 112" descr="15条医師　項目使用" hidden="1">
              <a:extLst>
                <a:ext uri="{63B3BB69-23CF-44E3-9099-C40C66FF867C}">
                  <a14:compatExt spid="_x0000_s1136"/>
                </a:ext>
                <a:ext uri="{FF2B5EF4-FFF2-40B4-BE49-F238E27FC236}">
                  <a16:creationId xmlns:a16="http://schemas.microsoft.com/office/drawing/2014/main" id="{DA2D0386-4791-4720-98A3-3C2796A8B99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0</xdr:rowOff>
        </xdr:from>
        <xdr:to>
          <xdr:col>7</xdr:col>
          <xdr:colOff>219075</xdr:colOff>
          <xdr:row>75</xdr:row>
          <xdr:rowOff>0</xdr:rowOff>
        </xdr:to>
        <xdr:sp macro="" textlink="">
          <xdr:nvSpPr>
            <xdr:cNvPr id="1137" name="Check Box 113" descr="15条医師　項目使用" hidden="1">
              <a:extLst>
                <a:ext uri="{63B3BB69-23CF-44E3-9099-C40C66FF867C}">
                  <a14:compatExt spid="_x0000_s1137"/>
                </a:ext>
                <a:ext uri="{FF2B5EF4-FFF2-40B4-BE49-F238E27FC236}">
                  <a16:creationId xmlns:a16="http://schemas.microsoft.com/office/drawing/2014/main" id="{46468535-BB23-443A-9E69-052F7A7E390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38" name="Check Box 114" descr="15条医師　項目使用" hidden="1">
              <a:extLst>
                <a:ext uri="{63B3BB69-23CF-44E3-9099-C40C66FF867C}">
                  <a14:compatExt spid="_x0000_s1138"/>
                </a:ext>
                <a:ext uri="{FF2B5EF4-FFF2-40B4-BE49-F238E27FC236}">
                  <a16:creationId xmlns:a16="http://schemas.microsoft.com/office/drawing/2014/main" id="{E8CE26F4-D329-40A4-950F-A581D22E90F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39" name="Check Box 115" descr="15条医師　項目使用" hidden="1">
              <a:extLst>
                <a:ext uri="{63B3BB69-23CF-44E3-9099-C40C66FF867C}">
                  <a14:compatExt spid="_x0000_s1139"/>
                </a:ext>
                <a:ext uri="{FF2B5EF4-FFF2-40B4-BE49-F238E27FC236}">
                  <a16:creationId xmlns:a16="http://schemas.microsoft.com/office/drawing/2014/main" id="{116A1DC8-D70E-4DA8-A0E6-53283098153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28575</xdr:rowOff>
        </xdr:to>
        <xdr:sp macro="" textlink="">
          <xdr:nvSpPr>
            <xdr:cNvPr id="1140" name="Check Box 116" descr="15条医師　項目使用" hidden="1">
              <a:extLst>
                <a:ext uri="{63B3BB69-23CF-44E3-9099-C40C66FF867C}">
                  <a14:compatExt spid="_x0000_s1140"/>
                </a:ext>
                <a:ext uri="{FF2B5EF4-FFF2-40B4-BE49-F238E27FC236}">
                  <a16:creationId xmlns:a16="http://schemas.microsoft.com/office/drawing/2014/main" id="{33798E4C-201B-413A-8B7C-EC1FCDB6E8F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0</xdr:rowOff>
        </xdr:from>
        <xdr:to>
          <xdr:col>7</xdr:col>
          <xdr:colOff>219075</xdr:colOff>
          <xdr:row>75</xdr:row>
          <xdr:rowOff>0</xdr:rowOff>
        </xdr:to>
        <xdr:sp macro="" textlink="">
          <xdr:nvSpPr>
            <xdr:cNvPr id="1141" name="Check Box 117" descr="15条医師　項目使用" hidden="1">
              <a:extLst>
                <a:ext uri="{63B3BB69-23CF-44E3-9099-C40C66FF867C}">
                  <a14:compatExt spid="_x0000_s1141"/>
                </a:ext>
                <a:ext uri="{FF2B5EF4-FFF2-40B4-BE49-F238E27FC236}">
                  <a16:creationId xmlns:a16="http://schemas.microsoft.com/office/drawing/2014/main" id="{83273DF9-A29B-49D4-929C-37297444D98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75</xdr:row>
          <xdr:rowOff>0</xdr:rowOff>
        </xdr:from>
        <xdr:to>
          <xdr:col>7</xdr:col>
          <xdr:colOff>219075</xdr:colOff>
          <xdr:row>75</xdr:row>
          <xdr:rowOff>0</xdr:rowOff>
        </xdr:to>
        <xdr:sp macro="" textlink="">
          <xdr:nvSpPr>
            <xdr:cNvPr id="1142" name="Check Box 118" descr="15条医師　項目使用" hidden="1">
              <a:extLst>
                <a:ext uri="{63B3BB69-23CF-44E3-9099-C40C66FF867C}">
                  <a14:compatExt spid="_x0000_s1142"/>
                </a:ext>
                <a:ext uri="{FF2B5EF4-FFF2-40B4-BE49-F238E27FC236}">
                  <a16:creationId xmlns:a16="http://schemas.microsoft.com/office/drawing/2014/main" id="{D53C36F7-CAA7-4FBD-8BF2-565DE419B5E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247650</xdr:rowOff>
        </xdr:to>
        <xdr:sp macro="" textlink="">
          <xdr:nvSpPr>
            <xdr:cNvPr id="1143" name="Check Box 119" descr="15条医師　項目使用" hidden="1">
              <a:extLst>
                <a:ext uri="{63B3BB69-23CF-44E3-9099-C40C66FF867C}">
                  <a14:compatExt spid="_x0000_s1143"/>
                </a:ext>
                <a:ext uri="{FF2B5EF4-FFF2-40B4-BE49-F238E27FC236}">
                  <a16:creationId xmlns:a16="http://schemas.microsoft.com/office/drawing/2014/main" id="{F632BF65-6D15-42E9-AF55-454032857CD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247650</xdr:rowOff>
        </xdr:to>
        <xdr:sp macro="" textlink="">
          <xdr:nvSpPr>
            <xdr:cNvPr id="1144" name="Check Box 120" descr="15条医師　項目使用" hidden="1">
              <a:extLst>
                <a:ext uri="{63B3BB69-23CF-44E3-9099-C40C66FF867C}">
                  <a14:compatExt spid="_x0000_s1144"/>
                </a:ext>
                <a:ext uri="{FF2B5EF4-FFF2-40B4-BE49-F238E27FC236}">
                  <a16:creationId xmlns:a16="http://schemas.microsoft.com/office/drawing/2014/main" id="{7C2CD8C7-7C02-4AEE-B823-2DC39DD9F5B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74</xdr:row>
          <xdr:rowOff>28575</xdr:rowOff>
        </xdr:from>
        <xdr:to>
          <xdr:col>7</xdr:col>
          <xdr:colOff>219075</xdr:colOff>
          <xdr:row>74</xdr:row>
          <xdr:rowOff>247650</xdr:rowOff>
        </xdr:to>
        <xdr:sp macro="" textlink="">
          <xdr:nvSpPr>
            <xdr:cNvPr id="1145" name="Check Box 121" descr="15条医師　項目使用" hidden="1">
              <a:extLst>
                <a:ext uri="{63B3BB69-23CF-44E3-9099-C40C66FF867C}">
                  <a14:compatExt spid="_x0000_s1145"/>
                </a:ext>
                <a:ext uri="{FF2B5EF4-FFF2-40B4-BE49-F238E27FC236}">
                  <a16:creationId xmlns:a16="http://schemas.microsoft.com/office/drawing/2014/main" id="{5CB5DDA5-D551-41BC-BAD0-16F1D587EBC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28575</xdr:rowOff>
        </xdr:from>
        <xdr:to>
          <xdr:col>7</xdr:col>
          <xdr:colOff>219075</xdr:colOff>
          <xdr:row>77</xdr:row>
          <xdr:rowOff>219075</xdr:rowOff>
        </xdr:to>
        <xdr:sp macro="" textlink="">
          <xdr:nvSpPr>
            <xdr:cNvPr id="1146" name="Check Box 122" descr="15条医師　項目使用" hidden="1">
              <a:extLst>
                <a:ext uri="{63B3BB69-23CF-44E3-9099-C40C66FF867C}">
                  <a14:compatExt spid="_x0000_s1146"/>
                </a:ext>
                <a:ext uri="{FF2B5EF4-FFF2-40B4-BE49-F238E27FC236}">
                  <a16:creationId xmlns:a16="http://schemas.microsoft.com/office/drawing/2014/main" id="{DC2663D9-A315-4E98-986E-6D35495E9E2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76</xdr:row>
          <xdr:rowOff>28575</xdr:rowOff>
        </xdr:from>
        <xdr:to>
          <xdr:col>7</xdr:col>
          <xdr:colOff>219075</xdr:colOff>
          <xdr:row>77</xdr:row>
          <xdr:rowOff>219075</xdr:rowOff>
        </xdr:to>
        <xdr:sp macro="" textlink="">
          <xdr:nvSpPr>
            <xdr:cNvPr id="1147" name="Check Box 123" descr="15条医師　項目使用" hidden="1">
              <a:extLst>
                <a:ext uri="{63B3BB69-23CF-44E3-9099-C40C66FF867C}">
                  <a14:compatExt spid="_x0000_s1147"/>
                </a:ext>
                <a:ext uri="{FF2B5EF4-FFF2-40B4-BE49-F238E27FC236}">
                  <a16:creationId xmlns:a16="http://schemas.microsoft.com/office/drawing/2014/main" id="{33E5DFC6-5794-4271-A0A9-EB1E5553159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48" name="Check Box 124" descr="15条医師　項目使用" hidden="1">
              <a:extLst>
                <a:ext uri="{63B3BB69-23CF-44E3-9099-C40C66FF867C}">
                  <a14:compatExt spid="_x0000_s1148"/>
                </a:ext>
                <a:ext uri="{FF2B5EF4-FFF2-40B4-BE49-F238E27FC236}">
                  <a16:creationId xmlns:a16="http://schemas.microsoft.com/office/drawing/2014/main" id="{52307E55-2522-4576-9033-2B746475B3F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49" name="Check Box 125" descr="15条医師　項目使用" hidden="1">
              <a:extLst>
                <a:ext uri="{63B3BB69-23CF-44E3-9099-C40C66FF867C}">
                  <a14:compatExt spid="_x0000_s1149"/>
                </a:ext>
                <a:ext uri="{FF2B5EF4-FFF2-40B4-BE49-F238E27FC236}">
                  <a16:creationId xmlns:a16="http://schemas.microsoft.com/office/drawing/2014/main" id="{A183ED36-B129-4E05-8CC2-CB913C0C2A7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50" name="Check Box 126" descr="15条医師　項目使用" hidden="1">
              <a:extLst>
                <a:ext uri="{63B3BB69-23CF-44E3-9099-C40C66FF867C}">
                  <a14:compatExt spid="_x0000_s1150"/>
                </a:ext>
                <a:ext uri="{FF2B5EF4-FFF2-40B4-BE49-F238E27FC236}">
                  <a16:creationId xmlns:a16="http://schemas.microsoft.com/office/drawing/2014/main" id="{9A79D13E-2C61-4777-B03C-389346A9E04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51" name="Check Box 127" descr="15条医師　項目使用" hidden="1">
              <a:extLst>
                <a:ext uri="{63B3BB69-23CF-44E3-9099-C40C66FF867C}">
                  <a14:compatExt spid="_x0000_s1151"/>
                </a:ext>
                <a:ext uri="{FF2B5EF4-FFF2-40B4-BE49-F238E27FC236}">
                  <a16:creationId xmlns:a16="http://schemas.microsoft.com/office/drawing/2014/main" id="{9BB9C203-E9F8-4082-BFA4-C78DF6055B6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52" name="Check Box 128" descr="15条医師　項目使用" hidden="1">
              <a:extLst>
                <a:ext uri="{63B3BB69-23CF-44E3-9099-C40C66FF867C}">
                  <a14:compatExt spid="_x0000_s1152"/>
                </a:ext>
                <a:ext uri="{FF2B5EF4-FFF2-40B4-BE49-F238E27FC236}">
                  <a16:creationId xmlns:a16="http://schemas.microsoft.com/office/drawing/2014/main" id="{06D2BCE3-2C97-47FC-A3F1-C3026837CDB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53" name="Check Box 129" descr="15条医師　項目使用" hidden="1">
              <a:extLst>
                <a:ext uri="{63B3BB69-23CF-44E3-9099-C40C66FF867C}">
                  <a14:compatExt spid="_x0000_s1153"/>
                </a:ext>
                <a:ext uri="{FF2B5EF4-FFF2-40B4-BE49-F238E27FC236}">
                  <a16:creationId xmlns:a16="http://schemas.microsoft.com/office/drawing/2014/main" id="{2502A3F2-B6FA-4306-95F5-FBA247EE783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54" name="Check Box 130" descr="15条医師　項目使用" hidden="1">
              <a:extLst>
                <a:ext uri="{63B3BB69-23CF-44E3-9099-C40C66FF867C}">
                  <a14:compatExt spid="_x0000_s1154"/>
                </a:ext>
                <a:ext uri="{FF2B5EF4-FFF2-40B4-BE49-F238E27FC236}">
                  <a16:creationId xmlns:a16="http://schemas.microsoft.com/office/drawing/2014/main" id="{00CC9C92-959B-4BC4-BE2E-BA97A0F4329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55" name="Check Box 131" descr="15条医師　項目使用" hidden="1">
              <a:extLst>
                <a:ext uri="{63B3BB69-23CF-44E3-9099-C40C66FF867C}">
                  <a14:compatExt spid="_x0000_s1155"/>
                </a:ext>
                <a:ext uri="{FF2B5EF4-FFF2-40B4-BE49-F238E27FC236}">
                  <a16:creationId xmlns:a16="http://schemas.microsoft.com/office/drawing/2014/main" id="{FA711569-14B5-4C79-B3C2-334FA8318EC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56" name="Check Box 132" descr="15条医師　項目使用" hidden="1">
              <a:extLst>
                <a:ext uri="{63B3BB69-23CF-44E3-9099-C40C66FF867C}">
                  <a14:compatExt spid="_x0000_s1156"/>
                </a:ext>
                <a:ext uri="{FF2B5EF4-FFF2-40B4-BE49-F238E27FC236}">
                  <a16:creationId xmlns:a16="http://schemas.microsoft.com/office/drawing/2014/main" id="{1AF17FF0-FCD2-40A6-A141-C046B8D876D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57" name="Check Box 133" descr="15条医師　項目使用" hidden="1">
              <a:extLst>
                <a:ext uri="{63B3BB69-23CF-44E3-9099-C40C66FF867C}">
                  <a14:compatExt spid="_x0000_s1157"/>
                </a:ext>
                <a:ext uri="{FF2B5EF4-FFF2-40B4-BE49-F238E27FC236}">
                  <a16:creationId xmlns:a16="http://schemas.microsoft.com/office/drawing/2014/main" id="{99C8023C-DFCD-46FD-AC67-7D738CA283B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58" name="Check Box 134" descr="15条医師　項目使用" hidden="1">
              <a:extLst>
                <a:ext uri="{63B3BB69-23CF-44E3-9099-C40C66FF867C}">
                  <a14:compatExt spid="_x0000_s1158"/>
                </a:ext>
                <a:ext uri="{FF2B5EF4-FFF2-40B4-BE49-F238E27FC236}">
                  <a16:creationId xmlns:a16="http://schemas.microsoft.com/office/drawing/2014/main" id="{A78B0B71-3D90-425B-8E46-8D42390823C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59" name="Check Box 135" descr="15条医師　項目使用" hidden="1">
              <a:extLst>
                <a:ext uri="{63B3BB69-23CF-44E3-9099-C40C66FF867C}">
                  <a14:compatExt spid="_x0000_s1159"/>
                </a:ext>
                <a:ext uri="{FF2B5EF4-FFF2-40B4-BE49-F238E27FC236}">
                  <a16:creationId xmlns:a16="http://schemas.microsoft.com/office/drawing/2014/main" id="{FF7F7B14-8E62-4CDA-99EB-72C60B3AF48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60" name="Check Box 136" descr="15条医師　項目使用" hidden="1">
              <a:extLst>
                <a:ext uri="{63B3BB69-23CF-44E3-9099-C40C66FF867C}">
                  <a14:compatExt spid="_x0000_s1160"/>
                </a:ext>
                <a:ext uri="{FF2B5EF4-FFF2-40B4-BE49-F238E27FC236}">
                  <a16:creationId xmlns:a16="http://schemas.microsoft.com/office/drawing/2014/main" id="{26C647A8-061C-43E0-9F47-78F0DD98BD21}"/>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61" name="Check Box 137" descr="15条医師　項目使用" hidden="1">
              <a:extLst>
                <a:ext uri="{63B3BB69-23CF-44E3-9099-C40C66FF867C}">
                  <a14:compatExt spid="_x0000_s1161"/>
                </a:ext>
                <a:ext uri="{FF2B5EF4-FFF2-40B4-BE49-F238E27FC236}">
                  <a16:creationId xmlns:a16="http://schemas.microsoft.com/office/drawing/2014/main" id="{523653A3-022F-4C13-A181-CCC35B8C4C44}"/>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62" name="Check Box 138" descr="15条医師　項目使用" hidden="1">
              <a:extLst>
                <a:ext uri="{63B3BB69-23CF-44E3-9099-C40C66FF867C}">
                  <a14:compatExt spid="_x0000_s1162"/>
                </a:ext>
                <a:ext uri="{FF2B5EF4-FFF2-40B4-BE49-F238E27FC236}">
                  <a16:creationId xmlns:a16="http://schemas.microsoft.com/office/drawing/2014/main" id="{264F191B-D624-4723-AAF2-B470FFFD754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63" name="Check Box 139" descr="15条医師　項目使用" hidden="1">
              <a:extLst>
                <a:ext uri="{63B3BB69-23CF-44E3-9099-C40C66FF867C}">
                  <a14:compatExt spid="_x0000_s1163"/>
                </a:ext>
                <a:ext uri="{FF2B5EF4-FFF2-40B4-BE49-F238E27FC236}">
                  <a16:creationId xmlns:a16="http://schemas.microsoft.com/office/drawing/2014/main" id="{77B95D77-C288-4223-8AE7-062C9ADA166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64" name="Check Box 140" descr="15条医師　項目使用" hidden="1">
              <a:extLst>
                <a:ext uri="{63B3BB69-23CF-44E3-9099-C40C66FF867C}">
                  <a14:compatExt spid="_x0000_s1164"/>
                </a:ext>
                <a:ext uri="{FF2B5EF4-FFF2-40B4-BE49-F238E27FC236}">
                  <a16:creationId xmlns:a16="http://schemas.microsoft.com/office/drawing/2014/main" id="{B0A52CF0-2A85-41FA-8B2A-82790FEAF87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65" name="Check Box 141" descr="15条医師　項目使用" hidden="1">
              <a:extLst>
                <a:ext uri="{63B3BB69-23CF-44E3-9099-C40C66FF867C}">
                  <a14:compatExt spid="_x0000_s1165"/>
                </a:ext>
                <a:ext uri="{FF2B5EF4-FFF2-40B4-BE49-F238E27FC236}">
                  <a16:creationId xmlns:a16="http://schemas.microsoft.com/office/drawing/2014/main" id="{88D10595-54D1-45D8-95A3-7D577636418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66" name="Check Box 142" descr="15条医師　項目使用" hidden="1">
              <a:extLst>
                <a:ext uri="{63B3BB69-23CF-44E3-9099-C40C66FF867C}">
                  <a14:compatExt spid="_x0000_s1166"/>
                </a:ext>
                <a:ext uri="{FF2B5EF4-FFF2-40B4-BE49-F238E27FC236}">
                  <a16:creationId xmlns:a16="http://schemas.microsoft.com/office/drawing/2014/main" id="{CE946177-77DF-410A-9C56-CBAE15011F3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67" name="Check Box 143" descr="15条医師　項目使用" hidden="1">
              <a:extLst>
                <a:ext uri="{63B3BB69-23CF-44E3-9099-C40C66FF867C}">
                  <a14:compatExt spid="_x0000_s1167"/>
                </a:ext>
                <a:ext uri="{FF2B5EF4-FFF2-40B4-BE49-F238E27FC236}">
                  <a16:creationId xmlns:a16="http://schemas.microsoft.com/office/drawing/2014/main" id="{B579E455-8613-4737-BB28-4A52F4D985E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68" name="Check Box 144" descr="15条医師　項目使用" hidden="1">
              <a:extLst>
                <a:ext uri="{63B3BB69-23CF-44E3-9099-C40C66FF867C}">
                  <a14:compatExt spid="_x0000_s1168"/>
                </a:ext>
                <a:ext uri="{FF2B5EF4-FFF2-40B4-BE49-F238E27FC236}">
                  <a16:creationId xmlns:a16="http://schemas.microsoft.com/office/drawing/2014/main" id="{2397AC0C-0C81-43D0-89F2-CBB40B0091C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69" name="Check Box 145" descr="15条医師　項目使用" hidden="1">
              <a:extLst>
                <a:ext uri="{63B3BB69-23CF-44E3-9099-C40C66FF867C}">
                  <a14:compatExt spid="_x0000_s1169"/>
                </a:ext>
                <a:ext uri="{FF2B5EF4-FFF2-40B4-BE49-F238E27FC236}">
                  <a16:creationId xmlns:a16="http://schemas.microsoft.com/office/drawing/2014/main" id="{FBF4D59C-0B1D-4963-9A1C-0D85A6FBD86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70" name="Check Box 146" descr="15条医師　項目使用" hidden="1">
              <a:extLst>
                <a:ext uri="{63B3BB69-23CF-44E3-9099-C40C66FF867C}">
                  <a14:compatExt spid="_x0000_s1170"/>
                </a:ext>
                <a:ext uri="{FF2B5EF4-FFF2-40B4-BE49-F238E27FC236}">
                  <a16:creationId xmlns:a16="http://schemas.microsoft.com/office/drawing/2014/main" id="{065177A1-9621-4B77-9EA2-466304E6579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71" name="Check Box 147" descr="15条医師　項目使用" hidden="1">
              <a:extLst>
                <a:ext uri="{63B3BB69-23CF-44E3-9099-C40C66FF867C}">
                  <a14:compatExt spid="_x0000_s1171"/>
                </a:ext>
                <a:ext uri="{FF2B5EF4-FFF2-40B4-BE49-F238E27FC236}">
                  <a16:creationId xmlns:a16="http://schemas.microsoft.com/office/drawing/2014/main" id="{C5FECF38-0F25-431B-924F-1A7FCD6E7D2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72" name="Check Box 148" descr="15条医師　項目使用" hidden="1">
              <a:extLst>
                <a:ext uri="{63B3BB69-23CF-44E3-9099-C40C66FF867C}">
                  <a14:compatExt spid="_x0000_s1172"/>
                </a:ext>
                <a:ext uri="{FF2B5EF4-FFF2-40B4-BE49-F238E27FC236}">
                  <a16:creationId xmlns:a16="http://schemas.microsoft.com/office/drawing/2014/main" id="{019687DA-72BD-4171-B0CF-F4D9B40BC6A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73" name="Check Box 149" descr="15条医師　項目使用" hidden="1">
              <a:extLst>
                <a:ext uri="{63B3BB69-23CF-44E3-9099-C40C66FF867C}">
                  <a14:compatExt spid="_x0000_s1173"/>
                </a:ext>
                <a:ext uri="{FF2B5EF4-FFF2-40B4-BE49-F238E27FC236}">
                  <a16:creationId xmlns:a16="http://schemas.microsoft.com/office/drawing/2014/main" id="{6DCC1CA7-83BB-4551-A62D-B09739932F2C}"/>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74" name="Check Box 150" descr="15条医師　項目使用" hidden="1">
              <a:extLst>
                <a:ext uri="{63B3BB69-23CF-44E3-9099-C40C66FF867C}">
                  <a14:compatExt spid="_x0000_s1174"/>
                </a:ext>
                <a:ext uri="{FF2B5EF4-FFF2-40B4-BE49-F238E27FC236}">
                  <a16:creationId xmlns:a16="http://schemas.microsoft.com/office/drawing/2014/main" id="{ECA9F5AD-1A3A-4B5A-BE2A-308D64F53603}"/>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75" name="Check Box 151" descr="15条医師　項目使用" hidden="1">
              <a:extLst>
                <a:ext uri="{63B3BB69-23CF-44E3-9099-C40C66FF867C}">
                  <a14:compatExt spid="_x0000_s1175"/>
                </a:ext>
                <a:ext uri="{FF2B5EF4-FFF2-40B4-BE49-F238E27FC236}">
                  <a16:creationId xmlns:a16="http://schemas.microsoft.com/office/drawing/2014/main" id="{0387F625-5B52-49D7-86D4-6203320AC15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76" name="Check Box 152" descr="15条医師　項目使用" hidden="1">
              <a:extLst>
                <a:ext uri="{63B3BB69-23CF-44E3-9099-C40C66FF867C}">
                  <a14:compatExt spid="_x0000_s1176"/>
                </a:ext>
                <a:ext uri="{FF2B5EF4-FFF2-40B4-BE49-F238E27FC236}">
                  <a16:creationId xmlns:a16="http://schemas.microsoft.com/office/drawing/2014/main" id="{F26CF18A-822E-499E-8C9B-FD9F58E078EA}"/>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77" name="Check Box 153" descr="15条医師　項目使用" hidden="1">
              <a:extLst>
                <a:ext uri="{63B3BB69-23CF-44E3-9099-C40C66FF867C}">
                  <a14:compatExt spid="_x0000_s1177"/>
                </a:ext>
                <a:ext uri="{FF2B5EF4-FFF2-40B4-BE49-F238E27FC236}">
                  <a16:creationId xmlns:a16="http://schemas.microsoft.com/office/drawing/2014/main" id="{FC343C44-3F0E-4CDC-AF12-E6A262F8E09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78" name="Check Box 154" descr="15条医師　項目使用" hidden="1">
              <a:extLst>
                <a:ext uri="{63B3BB69-23CF-44E3-9099-C40C66FF867C}">
                  <a14:compatExt spid="_x0000_s1178"/>
                </a:ext>
                <a:ext uri="{FF2B5EF4-FFF2-40B4-BE49-F238E27FC236}">
                  <a16:creationId xmlns:a16="http://schemas.microsoft.com/office/drawing/2014/main" id="{EA95CAA5-622F-4C90-9891-866763847692}"/>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79" name="Check Box 155" descr="15条医師　項目使用" hidden="1">
              <a:extLst>
                <a:ext uri="{63B3BB69-23CF-44E3-9099-C40C66FF867C}">
                  <a14:compatExt spid="_x0000_s1179"/>
                </a:ext>
                <a:ext uri="{FF2B5EF4-FFF2-40B4-BE49-F238E27FC236}">
                  <a16:creationId xmlns:a16="http://schemas.microsoft.com/office/drawing/2014/main" id="{78820ED8-2B38-436D-B0F8-686D9B28367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80" name="Check Box 156" descr="15条医師　項目使用" hidden="1">
              <a:extLst>
                <a:ext uri="{63B3BB69-23CF-44E3-9099-C40C66FF867C}">
                  <a14:compatExt spid="_x0000_s1180"/>
                </a:ext>
                <a:ext uri="{FF2B5EF4-FFF2-40B4-BE49-F238E27FC236}">
                  <a16:creationId xmlns:a16="http://schemas.microsoft.com/office/drawing/2014/main" id="{E8CA74BE-6053-4976-83A2-518DE957C97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81" name="Check Box 157" descr="15条医師　項目使用" hidden="1">
              <a:extLst>
                <a:ext uri="{63B3BB69-23CF-44E3-9099-C40C66FF867C}">
                  <a14:compatExt spid="_x0000_s1181"/>
                </a:ext>
                <a:ext uri="{FF2B5EF4-FFF2-40B4-BE49-F238E27FC236}">
                  <a16:creationId xmlns:a16="http://schemas.microsoft.com/office/drawing/2014/main" id="{649C8F1C-CAB7-4357-9D23-6CC7A99B342E}"/>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82" name="Check Box 158" descr="15条医師　項目使用" hidden="1">
              <a:extLst>
                <a:ext uri="{63B3BB69-23CF-44E3-9099-C40C66FF867C}">
                  <a14:compatExt spid="_x0000_s1182"/>
                </a:ext>
                <a:ext uri="{FF2B5EF4-FFF2-40B4-BE49-F238E27FC236}">
                  <a16:creationId xmlns:a16="http://schemas.microsoft.com/office/drawing/2014/main" id="{8C1CB95D-322B-403E-AA8B-1458D2F874D7}"/>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83" name="Check Box 159" descr="15条医師　項目使用" hidden="1">
              <a:extLst>
                <a:ext uri="{63B3BB69-23CF-44E3-9099-C40C66FF867C}">
                  <a14:compatExt spid="_x0000_s1183"/>
                </a:ext>
                <a:ext uri="{FF2B5EF4-FFF2-40B4-BE49-F238E27FC236}">
                  <a16:creationId xmlns:a16="http://schemas.microsoft.com/office/drawing/2014/main" id="{F9A49EC9-11A7-4D78-BA1F-BD03AB9B8E8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84" name="Check Box 160" descr="15条医師　項目使用" hidden="1">
              <a:extLst>
                <a:ext uri="{63B3BB69-23CF-44E3-9099-C40C66FF867C}">
                  <a14:compatExt spid="_x0000_s1184"/>
                </a:ext>
                <a:ext uri="{FF2B5EF4-FFF2-40B4-BE49-F238E27FC236}">
                  <a16:creationId xmlns:a16="http://schemas.microsoft.com/office/drawing/2014/main" id="{78F52F92-C786-467C-B1B5-2B703B3668A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85" name="Check Box 161" descr="15条医師　項目使用" hidden="1">
              <a:extLst>
                <a:ext uri="{63B3BB69-23CF-44E3-9099-C40C66FF867C}">
                  <a14:compatExt spid="_x0000_s1185"/>
                </a:ext>
                <a:ext uri="{FF2B5EF4-FFF2-40B4-BE49-F238E27FC236}">
                  <a16:creationId xmlns:a16="http://schemas.microsoft.com/office/drawing/2014/main" id="{10DDBEE1-9B13-4EC3-9061-9FE52AD0DE98}"/>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86" name="Check Box 162" descr="15条医師　項目使用" hidden="1">
              <a:extLst>
                <a:ext uri="{63B3BB69-23CF-44E3-9099-C40C66FF867C}">
                  <a14:compatExt spid="_x0000_s1186"/>
                </a:ext>
                <a:ext uri="{FF2B5EF4-FFF2-40B4-BE49-F238E27FC236}">
                  <a16:creationId xmlns:a16="http://schemas.microsoft.com/office/drawing/2014/main" id="{8E410710-2D7C-459C-98BA-1108EFC79956}"/>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87" name="Check Box 163" descr="15条医師　項目使用" hidden="1">
              <a:extLst>
                <a:ext uri="{63B3BB69-23CF-44E3-9099-C40C66FF867C}">
                  <a14:compatExt spid="_x0000_s1187"/>
                </a:ext>
                <a:ext uri="{FF2B5EF4-FFF2-40B4-BE49-F238E27FC236}">
                  <a16:creationId xmlns:a16="http://schemas.microsoft.com/office/drawing/2014/main" id="{CC204151-F55E-4D1A-A7AC-3CBD38593425}"/>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88" name="Check Box 164" descr="15条医師　項目使用" hidden="1">
              <a:extLst>
                <a:ext uri="{63B3BB69-23CF-44E3-9099-C40C66FF867C}">
                  <a14:compatExt spid="_x0000_s1188"/>
                </a:ext>
                <a:ext uri="{FF2B5EF4-FFF2-40B4-BE49-F238E27FC236}">
                  <a16:creationId xmlns:a16="http://schemas.microsoft.com/office/drawing/2014/main" id="{8CD045FA-D49F-4A59-A2F3-A6879A0800E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89" name="Check Box 165" descr="15条医師　項目使用" hidden="1">
              <a:extLst>
                <a:ext uri="{63B3BB69-23CF-44E3-9099-C40C66FF867C}">
                  <a14:compatExt spid="_x0000_s1189"/>
                </a:ext>
                <a:ext uri="{FF2B5EF4-FFF2-40B4-BE49-F238E27FC236}">
                  <a16:creationId xmlns:a16="http://schemas.microsoft.com/office/drawing/2014/main" id="{DA6ED507-63D5-458B-9F0B-0EEA85DBC1B9}"/>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90" name="Check Box 166" descr="15条医師　項目使用" hidden="1">
              <a:extLst>
                <a:ext uri="{63B3BB69-23CF-44E3-9099-C40C66FF867C}">
                  <a14:compatExt spid="_x0000_s1190"/>
                </a:ext>
                <a:ext uri="{FF2B5EF4-FFF2-40B4-BE49-F238E27FC236}">
                  <a16:creationId xmlns:a16="http://schemas.microsoft.com/office/drawing/2014/main" id="{D2700943-70C7-4EE5-BC10-90D4F99CA72F}"/>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41</xdr:row>
          <xdr:rowOff>0</xdr:rowOff>
        </xdr:from>
        <xdr:to>
          <xdr:col>16</xdr:col>
          <xdr:colOff>1171575</xdr:colOff>
          <xdr:row>41</xdr:row>
          <xdr:rowOff>0</xdr:rowOff>
        </xdr:to>
        <xdr:sp macro="" textlink="">
          <xdr:nvSpPr>
            <xdr:cNvPr id="1191" name="Check Box 167" descr="15条医師　項目使用" hidden="1">
              <a:extLst>
                <a:ext uri="{63B3BB69-23CF-44E3-9099-C40C66FF867C}">
                  <a14:compatExt spid="_x0000_s1191"/>
                </a:ext>
                <a:ext uri="{FF2B5EF4-FFF2-40B4-BE49-F238E27FC236}">
                  <a16:creationId xmlns:a16="http://schemas.microsoft.com/office/drawing/2014/main" id="{8103FD8B-F7B4-4141-B69B-98DB0359C20B}"/>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データ2次活用禁止</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D76120-1BE7-4C91-8E57-66226290740A}">
  <sheetPr codeName="Sheet2"/>
  <dimension ref="A1:CN1005"/>
  <sheetViews>
    <sheetView showGridLines="0" showRowColHeaders="0" tabSelected="1" topLeftCell="A6" zoomScaleNormal="100" workbookViewId="0">
      <selection activeCell="D9" sqref="D9"/>
    </sheetView>
  </sheetViews>
  <sheetFormatPr defaultColWidth="12.625" defaultRowHeight="18.75"/>
  <cols>
    <col min="1" max="1" width="5.375" style="48" customWidth="1"/>
    <col min="2" max="2" width="6.75" style="23" hidden="1" customWidth="1"/>
    <col min="3" max="3" width="22.75" style="23" customWidth="1"/>
    <col min="4" max="4" width="3.75" style="23" customWidth="1"/>
    <col min="5" max="5" width="5.875" style="23" customWidth="1"/>
    <col min="6" max="9" width="9.375" style="23" customWidth="1"/>
    <col min="10" max="10" width="3.25" style="48" customWidth="1"/>
    <col min="11" max="11" width="6.75" style="48" customWidth="1"/>
    <col min="12" max="12" width="5.5" style="23" hidden="1" customWidth="1"/>
    <col min="13" max="13" width="8.625" style="46" hidden="1" customWidth="1"/>
    <col min="14" max="14" width="8.5" style="47" hidden="1" customWidth="1"/>
    <col min="15" max="15" width="5.625" style="23" hidden="1" customWidth="1"/>
    <col min="16" max="16" width="2" style="23" hidden="1" customWidth="1"/>
    <col min="17" max="17" width="38.125" style="23" customWidth="1"/>
    <col min="18" max="18" width="7.875" style="21" hidden="1" customWidth="1"/>
    <col min="19" max="22" width="12.625" style="23" customWidth="1"/>
    <col min="23" max="16384" width="12.625" style="23"/>
  </cols>
  <sheetData>
    <row r="1" spans="1:92" s="17" customFormat="1" ht="15" hidden="1" customHeight="1">
      <c r="A1" s="1"/>
      <c r="B1" s="2" t="s">
        <v>0</v>
      </c>
      <c r="C1" s="2" t="s">
        <v>1</v>
      </c>
      <c r="D1" s="2" t="s">
        <v>2</v>
      </c>
      <c r="E1" s="1" t="s">
        <v>3</v>
      </c>
      <c r="F1" s="2" t="s">
        <v>4</v>
      </c>
      <c r="G1" s="2" t="s">
        <v>5</v>
      </c>
      <c r="H1" s="2" t="s">
        <v>6</v>
      </c>
      <c r="I1" s="2" t="s">
        <v>7</v>
      </c>
      <c r="J1" s="1" t="s">
        <v>8</v>
      </c>
      <c r="K1" s="1" t="s">
        <v>9</v>
      </c>
      <c r="L1" s="1" t="s">
        <v>10</v>
      </c>
      <c r="M1" s="2" t="s">
        <v>11</v>
      </c>
      <c r="N1" s="3" t="s">
        <v>12</v>
      </c>
      <c r="O1" s="4" t="s">
        <v>13</v>
      </c>
      <c r="P1" s="5" t="s">
        <v>14</v>
      </c>
      <c r="Q1" s="5" t="s">
        <v>15</v>
      </c>
      <c r="R1" s="5" t="s">
        <v>16</v>
      </c>
      <c r="S1" s="5" t="s">
        <v>17</v>
      </c>
      <c r="T1" s="5" t="s">
        <v>18</v>
      </c>
      <c r="U1" s="5" t="s">
        <v>19</v>
      </c>
      <c r="V1" s="5" t="s">
        <v>20</v>
      </c>
      <c r="W1" s="5" t="s">
        <v>21</v>
      </c>
      <c r="X1" s="5" t="s">
        <v>22</v>
      </c>
      <c r="Y1" s="5" t="s">
        <v>23</v>
      </c>
      <c r="Z1" s="5" t="s">
        <v>24</v>
      </c>
      <c r="AA1" s="5" t="s">
        <v>25</v>
      </c>
      <c r="AB1" s="5" t="s">
        <v>26</v>
      </c>
      <c r="AC1" s="5" t="s">
        <v>27</v>
      </c>
      <c r="AD1" s="5" t="s">
        <v>28</v>
      </c>
      <c r="AE1" s="5" t="s">
        <v>29</v>
      </c>
      <c r="AF1" s="5" t="s">
        <v>30</v>
      </c>
      <c r="AG1" s="5" t="s">
        <v>31</v>
      </c>
      <c r="AH1" s="6" t="s">
        <v>32</v>
      </c>
      <c r="AI1" s="7" t="s">
        <v>33</v>
      </c>
      <c r="AJ1" s="8" t="s">
        <v>34</v>
      </c>
      <c r="AK1" s="8" t="s">
        <v>35</v>
      </c>
      <c r="AL1" s="8" t="s">
        <v>34</v>
      </c>
      <c r="AM1" s="8" t="s">
        <v>36</v>
      </c>
      <c r="AN1" s="8" t="s">
        <v>37</v>
      </c>
      <c r="AO1" s="8" t="s">
        <v>38</v>
      </c>
      <c r="AP1" s="8" t="s">
        <v>39</v>
      </c>
      <c r="AQ1" s="5" t="s">
        <v>40</v>
      </c>
      <c r="AR1" s="5" t="s">
        <v>41</v>
      </c>
      <c r="AS1" s="5" t="s">
        <v>42</v>
      </c>
      <c r="AT1" s="9" t="s">
        <v>43</v>
      </c>
      <c r="AU1" s="10" t="s">
        <v>44</v>
      </c>
      <c r="AV1" s="11" t="s">
        <v>45</v>
      </c>
      <c r="AW1" s="4" t="s">
        <v>46</v>
      </c>
      <c r="AX1" s="4" t="s">
        <v>47</v>
      </c>
      <c r="AY1" s="4" t="s">
        <v>48</v>
      </c>
      <c r="AZ1" s="12" t="s">
        <v>49</v>
      </c>
      <c r="BA1" s="13" t="s">
        <v>50</v>
      </c>
      <c r="BB1" s="5" t="s">
        <v>51</v>
      </c>
      <c r="BC1" s="5" t="s">
        <v>52</v>
      </c>
      <c r="BD1" s="5" t="s">
        <v>53</v>
      </c>
      <c r="BE1" s="5" t="s">
        <v>54</v>
      </c>
      <c r="BF1" s="5" t="s">
        <v>55</v>
      </c>
      <c r="BG1" s="5" t="s">
        <v>56</v>
      </c>
      <c r="BH1" s="5" t="s">
        <v>56</v>
      </c>
      <c r="BI1" s="14" t="s">
        <v>57</v>
      </c>
      <c r="BJ1" s="14" t="s">
        <v>57</v>
      </c>
      <c r="BK1" s="5" t="s">
        <v>58</v>
      </c>
      <c r="BL1" s="5" t="s">
        <v>59</v>
      </c>
      <c r="BM1" s="5" t="s">
        <v>60</v>
      </c>
      <c r="BN1" s="5" t="s">
        <v>61</v>
      </c>
      <c r="BO1" s="5" t="s">
        <v>62</v>
      </c>
      <c r="BP1" s="5" t="s">
        <v>63</v>
      </c>
      <c r="BQ1" s="5" t="s">
        <v>59</v>
      </c>
      <c r="BR1" s="15" t="s">
        <v>64</v>
      </c>
      <c r="BS1" s="15" t="s">
        <v>65</v>
      </c>
      <c r="BT1" s="16" t="s">
        <v>66</v>
      </c>
      <c r="BU1" s="1">
        <v>66</v>
      </c>
      <c r="BV1" s="16" t="s">
        <v>67</v>
      </c>
      <c r="BW1" s="1">
        <v>67</v>
      </c>
      <c r="BX1" s="16" t="s">
        <v>68</v>
      </c>
      <c r="BY1" s="1">
        <v>68</v>
      </c>
      <c r="BZ1" s="16" t="s">
        <v>69</v>
      </c>
      <c r="CA1" s="1">
        <v>68</v>
      </c>
      <c r="CB1" s="15" t="s">
        <v>70</v>
      </c>
      <c r="CC1" s="5" t="s">
        <v>71</v>
      </c>
      <c r="CD1" s="5" t="s">
        <v>72</v>
      </c>
    </row>
    <row r="2" spans="1:92" s="22" customFormat="1" ht="15" hidden="1" customHeight="1">
      <c r="A2" s="18"/>
      <c r="B2" s="18"/>
      <c r="C2" s="18"/>
      <c r="D2" s="18"/>
      <c r="E2" s="18"/>
      <c r="F2" s="18"/>
      <c r="G2" s="18"/>
      <c r="H2" s="18"/>
      <c r="I2" s="18"/>
      <c r="J2" s="18" t="s">
        <v>73</v>
      </c>
      <c r="K2" s="18" t="s">
        <v>73</v>
      </c>
      <c r="L2" s="19"/>
      <c r="M2" s="1" t="s">
        <v>74</v>
      </c>
      <c r="N2" s="20" t="s">
        <v>73</v>
      </c>
      <c r="O2" s="19"/>
      <c r="P2" s="19"/>
      <c r="Q2" s="19"/>
      <c r="R2" s="21"/>
      <c r="S2" s="19"/>
      <c r="T2" s="19"/>
    </row>
    <row r="3" spans="1:92" ht="15" hidden="1" customHeight="1">
      <c r="A3" s="23">
        <f>$N$8</f>
        <v>4</v>
      </c>
      <c r="B3" s="24" t="str">
        <f>$N$9</f>
        <v/>
      </c>
      <c r="C3" s="24" t="str">
        <f>$N$10</f>
        <v/>
      </c>
      <c r="D3" s="24" t="str">
        <f>$N$11</f>
        <v/>
      </c>
      <c r="E3" s="24" t="str">
        <f>$N$12</f>
        <v/>
      </c>
      <c r="F3" s="24" t="str">
        <f>$N$13</f>
        <v/>
      </c>
      <c r="G3" s="24" t="str">
        <f>$N$14</f>
        <v/>
      </c>
      <c r="H3" s="24" t="str">
        <f>$N$15</f>
        <v/>
      </c>
      <c r="I3" s="24" t="str">
        <f>$N$16</f>
        <v/>
      </c>
      <c r="J3" s="24" t="str">
        <f>$N$17</f>
        <v/>
      </c>
      <c r="K3" s="24" t="str">
        <f>$N$18</f>
        <v/>
      </c>
      <c r="L3" s="24" t="str">
        <f>$N$19</f>
        <v/>
      </c>
      <c r="M3" s="24" t="str">
        <f>$N$20</f>
        <v/>
      </c>
      <c r="N3" s="24" t="str">
        <f>$N$21</f>
        <v/>
      </c>
      <c r="O3" s="24" t="str">
        <f>$N$22</f>
        <v>＊＊＊</v>
      </c>
      <c r="P3" s="24" t="str">
        <f>$N$23</f>
        <v>＊＊＊</v>
      </c>
      <c r="Q3" s="24" t="str">
        <f>$N$24</f>
        <v>＊＊＊</v>
      </c>
      <c r="R3" s="24" t="str">
        <f>$N$25</f>
        <v>＊＊＊</v>
      </c>
      <c r="S3" s="25" t="str">
        <f>$N$26</f>
        <v>＊＊＊</v>
      </c>
      <c r="T3" s="24" t="str">
        <f>$N$27</f>
        <v>＊＊＊</v>
      </c>
      <c r="U3" s="24" t="str">
        <f>$N$28</f>
        <v>＊＊＊＊＊＊</v>
      </c>
      <c r="V3" s="24" t="str">
        <f>$N$29</f>
        <v>＊＊＊</v>
      </c>
      <c r="W3" s="24" t="str">
        <f>$N$30</f>
        <v>＊＊＊</v>
      </c>
      <c r="X3" s="24" t="str">
        <f>$N$31</f>
        <v>＊＊＊</v>
      </c>
      <c r="Y3" s="24" t="str">
        <f>$N$32</f>
        <v>＊＊＊</v>
      </c>
      <c r="Z3" s="24" t="str">
        <f>$N$33</f>
        <v>＊＊＊</v>
      </c>
      <c r="AA3" s="24" t="str">
        <f>$N$34</f>
        <v>＊＊＊</v>
      </c>
      <c r="AB3" s="24" t="str">
        <f>$N$35</f>
        <v>＊＊＊</v>
      </c>
      <c r="AC3" s="24" t="str">
        <f>$N$36</f>
        <v>＊＊＊</v>
      </c>
      <c r="AD3" s="24" t="str">
        <f>$N$37</f>
        <v>＊＊＊</v>
      </c>
      <c r="AE3" s="24" t="str">
        <f>$N$38</f>
        <v>＊＊＊</v>
      </c>
      <c r="AF3" s="24" t="str">
        <f>$N$39</f>
        <v>＊＊＊</v>
      </c>
      <c r="AG3" s="24" t="str">
        <f>$N$40</f>
        <v>＊＊＊</v>
      </c>
      <c r="AH3" s="24" t="str">
        <f>$N$41</f>
        <v>＊＊＊</v>
      </c>
      <c r="AI3" s="24" t="str">
        <f>$N$42</f>
        <v/>
      </c>
      <c r="AJ3" s="24" t="str">
        <f>$N$43</f>
        <v/>
      </c>
      <c r="AK3" s="24" t="str">
        <f>$N$44</f>
        <v/>
      </c>
      <c r="AL3" s="24" t="str">
        <f>$N$45</f>
        <v/>
      </c>
      <c r="AM3" s="24" t="str">
        <f>$N$46</f>
        <v/>
      </c>
      <c r="AN3" s="24" t="str">
        <f>$N$47</f>
        <v/>
      </c>
      <c r="AO3" s="24" t="str">
        <f>$N$48</f>
        <v/>
      </c>
      <c r="AP3" s="24" t="str">
        <f>$N$49</f>
        <v/>
      </c>
      <c r="AQ3" s="24" t="str">
        <f>$N$50</f>
        <v>＊＊＊</v>
      </c>
      <c r="AR3" s="24" t="str">
        <f>$N$51</f>
        <v>＊＊＊</v>
      </c>
      <c r="AS3" s="24" t="str">
        <f>$N$52</f>
        <v>＊＊＊</v>
      </c>
      <c r="AT3" s="24" t="str">
        <f>$N$53</f>
        <v>＊＊＊</v>
      </c>
      <c r="AU3" s="24" t="str">
        <f>$N$54</f>
        <v>＊＊＊</v>
      </c>
      <c r="AV3" s="24" t="str">
        <f>$N$55</f>
        <v>＊＊＊</v>
      </c>
      <c r="AW3" s="24" t="str">
        <f>$N$56</f>
        <v>＊＊＊</v>
      </c>
      <c r="AX3" s="24" t="str">
        <f>$N$57</f>
        <v>＊＊＊</v>
      </c>
      <c r="AY3" s="24" t="str">
        <f>$N$58</f>
        <v>＊＊＊</v>
      </c>
      <c r="AZ3" s="24">
        <f>$N$59</f>
        <v>2025</v>
      </c>
      <c r="BA3" s="24" t="str">
        <f>$N$60</f>
        <v>＊＊＊</v>
      </c>
      <c r="BB3" s="24" t="str">
        <f>$N$61</f>
        <v>＊＊＊</v>
      </c>
      <c r="BC3" s="24" t="str">
        <f>$N$62</f>
        <v>＊＊＊</v>
      </c>
      <c r="BD3" s="24" t="str">
        <f>$N$63</f>
        <v>＊＊＊</v>
      </c>
      <c r="BE3" s="24" t="str">
        <f>$N$64</f>
        <v>＊＊＊</v>
      </c>
      <c r="BF3" s="24" t="str">
        <f>$N$65</f>
        <v>＊＊＊</v>
      </c>
      <c r="BG3" s="24" t="str">
        <f>$N$66</f>
        <v>＊＊＊</v>
      </c>
      <c r="BH3" s="24" t="str">
        <f>$N$67</f>
        <v>＊＊＊</v>
      </c>
      <c r="BI3" s="24" t="str">
        <f>$N$68</f>
        <v>＊＊＊</v>
      </c>
      <c r="BJ3" s="24" t="str">
        <f>$N$69</f>
        <v>＊＊＊</v>
      </c>
      <c r="BK3" s="24" t="str">
        <f>$N$70</f>
        <v>＊＊＊</v>
      </c>
      <c r="BL3" s="24" t="str">
        <f>$N$71</f>
        <v>＊＊＊</v>
      </c>
      <c r="BM3" s="24" t="str">
        <f>$N$72</f>
        <v>＊＊＊</v>
      </c>
      <c r="BN3" s="24" t="str">
        <f>$N$73</f>
        <v>＊＊＊</v>
      </c>
      <c r="BO3" s="24" t="str">
        <f>$N$74</f>
        <v>＊＊＊</v>
      </c>
      <c r="BP3" s="24" t="str">
        <f>$N$75</f>
        <v>＊＊＊</v>
      </c>
      <c r="BQ3" s="24" t="str">
        <f>$N$76</f>
        <v>＊＊＊</v>
      </c>
      <c r="BR3" s="24" t="str">
        <f>$N$77</f>
        <v>＊＊＊</v>
      </c>
      <c r="BS3" s="24" t="str">
        <f>$N$78</f>
        <v>＊＊＊</v>
      </c>
      <c r="BT3" s="24" t="str">
        <f>$N$79</f>
        <v>＊＊＊</v>
      </c>
      <c r="BU3" s="24" t="str">
        <f>$N$80</f>
        <v>＊＊＊</v>
      </c>
      <c r="BV3" s="24" t="str">
        <f>$N$81</f>
        <v>＊＊＊</v>
      </c>
      <c r="BW3" s="24" t="str">
        <f>$N$82</f>
        <v>＊＊＊</v>
      </c>
      <c r="BX3" s="24" t="str">
        <f>$N$83</f>
        <v>＊＊＊</v>
      </c>
      <c r="BY3" s="24" t="str">
        <f>$N$84</f>
        <v>＊＊＊</v>
      </c>
      <c r="BZ3" s="24" t="str">
        <f>$N$85</f>
        <v>＊＊＊</v>
      </c>
      <c r="CA3" s="24" t="str">
        <f>$N$86</f>
        <v>＊＊＊</v>
      </c>
      <c r="CB3" s="24" t="str">
        <f>$N$87</f>
        <v>＊＊＊</v>
      </c>
      <c r="CC3" s="24" t="str">
        <f>$N$88</f>
        <v>＊＊＊</v>
      </c>
      <c r="CD3" s="24" t="str">
        <f>$N$89</f>
        <v>＊＊＊</v>
      </c>
      <c r="CE3" s="24" t="str">
        <f>$N$90</f>
        <v>＊＊＊</v>
      </c>
      <c r="CF3" s="24" t="str">
        <f>$N$91</f>
        <v>＊＊＊</v>
      </c>
      <c r="CG3" s="24" t="str">
        <f>$N$92</f>
        <v/>
      </c>
      <c r="CH3" s="24" t="str">
        <f>$N$93</f>
        <v>＊＊＊</v>
      </c>
      <c r="CI3" s="24" t="str">
        <f>$N$94</f>
        <v>＊＊＊</v>
      </c>
      <c r="CJ3" s="24" t="str">
        <f>$N$95</f>
        <v/>
      </c>
      <c r="CK3" s="24"/>
      <c r="CL3" s="24"/>
      <c r="CM3" s="24"/>
      <c r="CN3" s="24"/>
    </row>
    <row r="4" spans="1:92" ht="15" hidden="1" customHeight="1">
      <c r="A4" s="26"/>
      <c r="B4" s="27" t="s">
        <v>75</v>
      </c>
      <c r="C4" s="28">
        <v>2024</v>
      </c>
      <c r="D4" s="29" t="s">
        <v>49</v>
      </c>
      <c r="E4" s="30"/>
      <c r="F4" s="31" t="s">
        <v>76</v>
      </c>
      <c r="H4" s="32"/>
      <c r="I4" s="32"/>
      <c r="J4" s="32"/>
      <c r="K4" s="32"/>
      <c r="M4" s="33"/>
      <c r="N4" s="34"/>
    </row>
    <row r="5" spans="1:92" ht="11.25" hidden="1" customHeight="1">
      <c r="A5" s="35">
        <v>2</v>
      </c>
      <c r="B5" s="36"/>
      <c r="C5" s="37"/>
      <c r="D5" s="38"/>
      <c r="E5" s="38"/>
      <c r="F5" s="38"/>
      <c r="G5" s="38"/>
      <c r="H5" s="38"/>
      <c r="I5" s="39"/>
      <c r="J5" s="40"/>
      <c r="K5" s="40"/>
      <c r="M5" s="23"/>
      <c r="N5" s="20"/>
    </row>
    <row r="6" spans="1:92" ht="34.5" customHeight="1">
      <c r="A6" s="41"/>
      <c r="B6" s="42"/>
      <c r="C6" s="43" t="s">
        <v>77</v>
      </c>
      <c r="D6" s="44"/>
      <c r="E6" s="44"/>
      <c r="F6" s="44"/>
      <c r="G6" s="44"/>
      <c r="H6" s="44"/>
      <c r="I6" s="44"/>
      <c r="J6" s="44"/>
      <c r="K6" s="45"/>
    </row>
    <row r="7" spans="1:92" ht="25.5" customHeight="1">
      <c r="B7" s="49"/>
      <c r="C7" s="50" t="str">
        <f>IF(LEN(L6)&gt;0,L6,"")</f>
        <v/>
      </c>
      <c r="D7" s="50"/>
      <c r="E7" s="51"/>
      <c r="F7" s="52" t="s">
        <v>78</v>
      </c>
      <c r="G7" s="23" t="s">
        <v>79</v>
      </c>
      <c r="H7" s="53"/>
      <c r="I7" s="54"/>
      <c r="J7" s="55"/>
      <c r="K7" s="55"/>
      <c r="M7" s="56">
        <v>0</v>
      </c>
      <c r="N7" s="57"/>
    </row>
    <row r="8" spans="1:92" ht="18.75" customHeight="1">
      <c r="B8" s="58"/>
      <c r="C8" s="59" t="str">
        <f>IF(L96&gt;0,L97,"※色つきの箇所はリスト▼から選択し、その他は必要事項をもれなく記入してください")</f>
        <v>※色つきの箇所はリスト▼から選択し、その他は必要事項をもれなく記入してください</v>
      </c>
      <c r="D8" s="44"/>
      <c r="E8" s="44"/>
      <c r="F8" s="44"/>
      <c r="G8" s="44"/>
      <c r="H8" s="44"/>
      <c r="I8" s="44"/>
      <c r="J8" s="44"/>
      <c r="M8" s="1"/>
      <c r="N8" s="47">
        <v>4</v>
      </c>
      <c r="O8" s="60"/>
    </row>
    <row r="9" spans="1:92" ht="19.5" customHeight="1">
      <c r="B9" s="61"/>
      <c r="C9" s="62" t="s">
        <v>80</v>
      </c>
      <c r="D9" s="63" t="s">
        <v>81</v>
      </c>
      <c r="E9" s="64"/>
      <c r="F9" s="65"/>
      <c r="G9" s="66" t="s">
        <v>82</v>
      </c>
      <c r="H9" s="67"/>
      <c r="I9" s="68"/>
      <c r="J9" s="69"/>
      <c r="K9" s="70" t="s">
        <v>83</v>
      </c>
      <c r="L9" s="71">
        <f>IFERROR(FIND(CHAR(10),E9),0)</f>
        <v>0</v>
      </c>
      <c r="M9" s="2" t="s">
        <v>0</v>
      </c>
      <c r="N9" s="72" t="str">
        <f>IF(LEN(E9)&gt;0,E9,"")</f>
        <v/>
      </c>
      <c r="O9" s="60"/>
      <c r="Q9" s="73" t="str">
        <f>IF(L9+L10=0,"",IF(L9&gt;0,"「姓」","")&amp;IF(L10&gt;0,"「名」","")&amp;"改行しないでください")</f>
        <v/>
      </c>
    </row>
    <row r="10" spans="1:92" ht="19.5" customHeight="1">
      <c r="C10" s="62" t="s">
        <v>84</v>
      </c>
      <c r="D10" s="74"/>
      <c r="E10" s="75" t="s">
        <v>85</v>
      </c>
      <c r="F10" s="76"/>
      <c r="G10" s="77"/>
      <c r="H10" s="78" t="s">
        <v>86</v>
      </c>
      <c r="I10" s="79"/>
      <c r="J10" s="80"/>
      <c r="K10" s="81"/>
      <c r="L10" s="71">
        <f>IFERROR(FIND(CHAR(10),H9),0)</f>
        <v>0</v>
      </c>
      <c r="M10" s="2" t="s">
        <v>1</v>
      </c>
      <c r="N10" s="72" t="str">
        <f>IF(LEN(H9)&gt;0,H9,"")</f>
        <v/>
      </c>
      <c r="O10" s="60"/>
      <c r="Q10" s="73" t="str">
        <f>IF(L11+L12=0,"",IF(L11&gt;0,"「姓かな」","")&amp;IF(L12&gt;0,"「名かな」","")&amp;"改行しないでください")</f>
        <v/>
      </c>
      <c r="S10" s="48" t="str">
        <f>IF(LENB(DBCS(F10))-LENB(ASC(F10))=0,"",1)</f>
        <v/>
      </c>
    </row>
    <row r="11" spans="1:92" ht="19.5" customHeight="1">
      <c r="C11" s="62" t="s">
        <v>87</v>
      </c>
      <c r="D11" s="82"/>
      <c r="E11" s="83"/>
      <c r="F11" s="83"/>
      <c r="G11" s="84" t="str">
        <f>IF(LEN(D11)&gt;0,D11,"")</f>
        <v/>
      </c>
      <c r="H11" s="84"/>
      <c r="I11" s="85"/>
      <c r="J11" s="85"/>
      <c r="K11" s="86">
        <v>5</v>
      </c>
      <c r="L11" s="71">
        <f>IFERROR(FIND(CHAR(10),F10),0)</f>
        <v>0</v>
      </c>
      <c r="M11" s="2" t="s">
        <v>2</v>
      </c>
      <c r="N11" s="72" t="str">
        <f>IF(LEN(F10)&gt;0,F10,"")</f>
        <v/>
      </c>
      <c r="O11" s="60"/>
      <c r="Q11" s="73"/>
    </row>
    <row r="12" spans="1:92" ht="19.5" customHeight="1">
      <c r="C12" s="87" t="s">
        <v>88</v>
      </c>
      <c r="D12" s="88"/>
      <c r="E12" s="89"/>
      <c r="F12" s="89"/>
      <c r="G12" s="90"/>
      <c r="H12" s="91"/>
      <c r="I12" s="92"/>
      <c r="J12" s="91"/>
      <c r="K12" s="70">
        <v>7</v>
      </c>
      <c r="L12" s="71">
        <f>IFERROR(FIND(CHAR(10),I10),0)</f>
        <v>0</v>
      </c>
      <c r="M12" s="1" t="s">
        <v>3</v>
      </c>
      <c r="N12" s="72" t="str">
        <f>IF(LEN(I10)&gt;0,I10,"")</f>
        <v/>
      </c>
      <c r="O12" s="60"/>
    </row>
    <row r="13" spans="1:92" ht="19.5" customHeight="1">
      <c r="C13" s="62" t="s">
        <v>89</v>
      </c>
      <c r="D13" s="93"/>
      <c r="E13" s="89"/>
      <c r="F13" s="89"/>
      <c r="G13" s="89"/>
      <c r="H13" s="89"/>
      <c r="I13" s="89"/>
      <c r="J13" s="89"/>
      <c r="K13" s="94"/>
      <c r="M13" s="2" t="s">
        <v>4</v>
      </c>
      <c r="N13" s="95" t="str">
        <f>IF(LEN(D11)&gt;0,D11,"")</f>
        <v/>
      </c>
      <c r="O13" s="60"/>
      <c r="Q13" s="73" t="str">
        <f>IF(L16=0,"","「勤務先名称」改行しないでください")</f>
        <v/>
      </c>
    </row>
    <row r="14" spans="1:92" ht="19.5" customHeight="1">
      <c r="C14" s="62" t="s">
        <v>90</v>
      </c>
      <c r="D14" s="93"/>
      <c r="E14" s="89"/>
      <c r="F14" s="89"/>
      <c r="G14" s="89"/>
      <c r="H14" s="89"/>
      <c r="I14" s="89"/>
      <c r="J14" s="89"/>
      <c r="K14" s="94"/>
      <c r="L14" s="71">
        <f>IFERROR(FIND(CHAR(10),D14),0)</f>
        <v>0</v>
      </c>
      <c r="M14" s="2" t="s">
        <v>5</v>
      </c>
      <c r="N14" s="95" t="str">
        <f>IF(LEN(D14)&gt;0,D14,"")</f>
        <v/>
      </c>
      <c r="O14" s="60"/>
      <c r="Q14" s="73" t="str">
        <f>IF(L14=0,"","「所属部署」改行しないでください")</f>
        <v/>
      </c>
    </row>
    <row r="15" spans="1:92" ht="19.5" customHeight="1">
      <c r="C15" s="62" t="s">
        <v>8</v>
      </c>
      <c r="D15" s="96"/>
      <c r="E15" s="97"/>
      <c r="F15" s="97"/>
      <c r="G15" s="97"/>
      <c r="H15" s="98" t="s">
        <v>91</v>
      </c>
      <c r="I15" s="98"/>
      <c r="J15" s="98"/>
      <c r="K15" s="99"/>
      <c r="L15" s="71">
        <f t="shared" ref="L15:L16" si="0">IFERROR(FIND(CHAR(10),D15),0)</f>
        <v>0</v>
      </c>
      <c r="M15" s="2" t="s">
        <v>6</v>
      </c>
      <c r="N15" s="100" t="str">
        <f>IF(LEN(D12)&gt;0,D12,"")</f>
        <v/>
      </c>
      <c r="O15" s="60"/>
      <c r="Q15" s="73" t="str">
        <f>IF(L17=0,"","「現職種」改行しないでください")</f>
        <v/>
      </c>
    </row>
    <row r="16" spans="1:92" ht="19.5" customHeight="1">
      <c r="C16" s="62" t="s">
        <v>9</v>
      </c>
      <c r="D16" s="93"/>
      <c r="E16" s="101"/>
      <c r="F16" s="101"/>
      <c r="G16" s="101"/>
      <c r="H16" s="101"/>
      <c r="I16" s="101"/>
      <c r="J16" s="101"/>
      <c r="K16" s="94"/>
      <c r="L16" s="71">
        <f t="shared" si="0"/>
        <v>0</v>
      </c>
      <c r="M16" s="2" t="s">
        <v>7</v>
      </c>
      <c r="N16" s="72" t="str">
        <f>IF(LEN(D13)&gt;0,D13,"")</f>
        <v/>
      </c>
      <c r="O16" s="60"/>
      <c r="Q16" s="73" t="str">
        <f>IF(L18=0,"","「現職名」改行しないでください")</f>
        <v/>
      </c>
    </row>
    <row r="17" spans="2:18" ht="19.5" customHeight="1">
      <c r="C17" s="87" t="s">
        <v>92</v>
      </c>
      <c r="D17" s="102" t="s">
        <v>93</v>
      </c>
      <c r="E17" s="103"/>
      <c r="F17" s="103"/>
      <c r="G17" s="104"/>
      <c r="H17" s="105" t="s">
        <v>94</v>
      </c>
      <c r="I17" s="104"/>
      <c r="J17" s="106" t="s">
        <v>95</v>
      </c>
      <c r="K17" s="107"/>
      <c r="L17" s="71">
        <f>IFERROR(FIND(CHAR(10),D15),0)</f>
        <v>0</v>
      </c>
      <c r="M17" s="1" t="s">
        <v>8</v>
      </c>
      <c r="N17" s="72" t="str">
        <f t="shared" ref="N17:N18" si="1">IF(LEN(D15)&gt;0,D15,"")</f>
        <v/>
      </c>
      <c r="O17" s="60"/>
    </row>
    <row r="18" spans="2:18" ht="40.5" customHeight="1">
      <c r="B18" s="108" t="s">
        <v>96</v>
      </c>
      <c r="C18" s="109" t="s">
        <v>12</v>
      </c>
      <c r="D18" s="110"/>
      <c r="E18" s="111"/>
      <c r="F18" s="111"/>
      <c r="G18" s="111"/>
      <c r="H18" s="111"/>
      <c r="I18" s="111"/>
      <c r="J18" s="111"/>
      <c r="K18" s="70"/>
      <c r="L18" s="71">
        <f>IFERROR(FIND(CHAR(10),D16),0)</f>
        <v>0</v>
      </c>
      <c r="M18" s="1" t="s">
        <v>9</v>
      </c>
      <c r="N18" s="72" t="str">
        <f t="shared" si="1"/>
        <v/>
      </c>
      <c r="O18" s="112"/>
      <c r="Q18" s="73" t="str">
        <f>IF(L21=0,"","「参加実績」改行しないでください")</f>
        <v/>
      </c>
      <c r="R18" s="113"/>
    </row>
    <row r="19" spans="2:18" ht="19.5" hidden="1" customHeight="1">
      <c r="B19" s="108" t="s">
        <v>97</v>
      </c>
      <c r="C19" s="14" t="s">
        <v>13</v>
      </c>
      <c r="D19" s="114" t="s">
        <v>98</v>
      </c>
      <c r="E19" s="115"/>
      <c r="F19" s="116"/>
      <c r="G19" s="117"/>
      <c r="H19" s="118"/>
      <c r="I19" s="119"/>
      <c r="J19" s="120" t="b">
        <v>1</v>
      </c>
      <c r="K19" s="121"/>
      <c r="L19" s="122"/>
      <c r="M19" s="1" t="s">
        <v>10</v>
      </c>
      <c r="N19" s="123" t="str">
        <f>IF(LEN(G17)&gt;0,G17,"")</f>
        <v/>
      </c>
      <c r="O19" s="112"/>
      <c r="R19" s="113"/>
    </row>
    <row r="20" spans="2:18" ht="19.5" hidden="1" customHeight="1">
      <c r="B20" s="108" t="s">
        <v>97</v>
      </c>
      <c r="C20" s="14" t="s">
        <v>14</v>
      </c>
      <c r="D20" s="124" t="s">
        <v>98</v>
      </c>
      <c r="E20" s="125"/>
      <c r="F20" s="126"/>
      <c r="G20" s="127"/>
      <c r="H20" s="128"/>
      <c r="I20" s="129"/>
      <c r="J20" s="130" t="b">
        <v>1</v>
      </c>
      <c r="K20" s="86"/>
      <c r="L20" s="122"/>
      <c r="M20" s="2" t="s">
        <v>11</v>
      </c>
      <c r="N20" s="123" t="str">
        <f>IF(LEN(I17)&gt;0,I17,"")</f>
        <v/>
      </c>
      <c r="O20" s="112"/>
      <c r="R20" s="113"/>
    </row>
    <row r="21" spans="2:18" ht="19.5" hidden="1" customHeight="1">
      <c r="B21" s="108" t="s">
        <v>97</v>
      </c>
      <c r="C21" s="14" t="s">
        <v>15</v>
      </c>
      <c r="D21" s="131" t="s">
        <v>98</v>
      </c>
      <c r="E21" s="132"/>
      <c r="F21" s="132"/>
      <c r="G21" s="133" t="str">
        <f>IF(LEN(D21)&gt;0,D21,"")</f>
        <v>＊＊＊</v>
      </c>
      <c r="H21" s="133"/>
      <c r="I21" s="92"/>
      <c r="J21" s="92"/>
      <c r="K21" s="70">
        <v>5</v>
      </c>
      <c r="L21" s="71">
        <f t="shared" ref="L21" si="2">IFERROR(FIND(CHAR(10),D21),0)</f>
        <v>0</v>
      </c>
      <c r="M21" s="3" t="s">
        <v>12</v>
      </c>
      <c r="N21" s="134" t="str">
        <f>IF(LEN(D18)&gt;0,D18,"")</f>
        <v/>
      </c>
      <c r="O21" s="60"/>
    </row>
    <row r="22" spans="2:18" ht="19.5" hidden="1" customHeight="1">
      <c r="B22" s="108" t="s">
        <v>97</v>
      </c>
      <c r="C22" s="14" t="s">
        <v>16</v>
      </c>
      <c r="D22" s="135" t="s">
        <v>98</v>
      </c>
      <c r="E22" s="89"/>
      <c r="F22" s="136"/>
      <c r="G22" s="137"/>
      <c r="H22" s="138"/>
      <c r="I22" s="139"/>
      <c r="J22" s="140" t="b">
        <v>1</v>
      </c>
      <c r="K22" s="70"/>
      <c r="L22" s="122"/>
      <c r="M22" s="4" t="s">
        <v>13</v>
      </c>
      <c r="N22" s="141" t="str">
        <f>IF(LEN(D19)&gt;0,D19,"")</f>
        <v>＊＊＊</v>
      </c>
      <c r="O22" s="60"/>
      <c r="R22" s="21">
        <f>IF(LEN(D36)&gt;0,1,1)+IF(LEN(D37)&gt;0,1,1)</f>
        <v>2</v>
      </c>
    </row>
    <row r="23" spans="2:18" ht="19.5" hidden="1" customHeight="1">
      <c r="B23" s="108" t="s">
        <v>97</v>
      </c>
      <c r="C23" s="14" t="s">
        <v>17</v>
      </c>
      <c r="D23" s="142" t="s">
        <v>98</v>
      </c>
      <c r="E23" s="143"/>
      <c r="F23" s="143"/>
      <c r="G23" s="143"/>
      <c r="H23" s="144"/>
      <c r="I23" s="144"/>
      <c r="J23" s="144"/>
      <c r="K23" s="70"/>
      <c r="L23" s="23">
        <f t="shared" ref="L23:L24" si="3">IFERROR(FIND(CHAR(10),D23),0)</f>
        <v>0</v>
      </c>
      <c r="M23" s="5" t="s">
        <v>14</v>
      </c>
      <c r="N23" s="123" t="str">
        <f t="shared" ref="N23:N26" si="4">IF(LEN(D20)&gt;0,D20,"")</f>
        <v>＊＊＊</v>
      </c>
      <c r="O23" s="60"/>
    </row>
    <row r="24" spans="2:18" ht="19.5" hidden="1" customHeight="1">
      <c r="B24" s="108" t="s">
        <v>97</v>
      </c>
      <c r="C24" s="14" t="s">
        <v>99</v>
      </c>
      <c r="D24" s="142" t="s">
        <v>98</v>
      </c>
      <c r="E24" s="143"/>
      <c r="F24" s="143"/>
      <c r="G24" s="143"/>
      <c r="H24" s="144"/>
      <c r="I24" s="144"/>
      <c r="J24" s="144"/>
      <c r="K24" s="70"/>
      <c r="L24" s="23">
        <f t="shared" si="3"/>
        <v>0</v>
      </c>
      <c r="M24" s="5" t="s">
        <v>15</v>
      </c>
      <c r="N24" s="123" t="str">
        <f t="shared" si="4"/>
        <v>＊＊＊</v>
      </c>
      <c r="O24" s="60"/>
      <c r="R24" s="21">
        <f>IF(LEN(J37)&gt;0,1,0)</f>
        <v>0</v>
      </c>
    </row>
    <row r="25" spans="2:18" ht="19.5" hidden="1" customHeight="1">
      <c r="B25" s="108" t="s">
        <v>97</v>
      </c>
      <c r="C25" s="14" t="s">
        <v>24</v>
      </c>
      <c r="D25" s="145" t="s">
        <v>98</v>
      </c>
      <c r="E25" s="89"/>
      <c r="F25" s="89"/>
      <c r="G25" s="89"/>
      <c r="H25" s="89"/>
      <c r="I25" s="89"/>
      <c r="J25" s="89"/>
      <c r="K25" s="94"/>
      <c r="L25" s="122"/>
      <c r="M25" s="5" t="s">
        <v>16</v>
      </c>
      <c r="N25" s="123" t="str">
        <f t="shared" si="4"/>
        <v>＊＊＊</v>
      </c>
      <c r="O25" s="60"/>
    </row>
    <row r="26" spans="2:18" ht="21.75" hidden="1" customHeight="1">
      <c r="B26" s="108" t="s">
        <v>97</v>
      </c>
      <c r="C26" s="14" t="s">
        <v>25</v>
      </c>
      <c r="D26" s="146"/>
      <c r="E26" s="147"/>
      <c r="F26" s="148"/>
      <c r="G26" s="149" t="s">
        <v>98</v>
      </c>
      <c r="H26" s="150" t="s">
        <v>94</v>
      </c>
      <c r="I26" s="149" t="s">
        <v>98</v>
      </c>
      <c r="J26" s="151" t="s">
        <v>95</v>
      </c>
      <c r="K26" s="152"/>
      <c r="L26" s="122"/>
      <c r="M26" s="5" t="s">
        <v>17</v>
      </c>
      <c r="N26" s="123" t="str">
        <f t="shared" si="4"/>
        <v>＊＊＊</v>
      </c>
      <c r="O26" s="60"/>
    </row>
    <row r="27" spans="2:18" ht="19.5" hidden="1" customHeight="1">
      <c r="B27" s="108" t="s">
        <v>97</v>
      </c>
      <c r="C27" s="14" t="s">
        <v>27</v>
      </c>
      <c r="D27" s="131" t="s">
        <v>98</v>
      </c>
      <c r="E27" s="132"/>
      <c r="F27" s="132"/>
      <c r="G27" s="133" t="str">
        <f>IF(LEN(D27)&gt;0,D27,"")</f>
        <v>＊＊＊</v>
      </c>
      <c r="H27" s="133"/>
      <c r="I27" s="92"/>
      <c r="J27" s="92"/>
      <c r="K27" s="70">
        <v>5</v>
      </c>
      <c r="L27" s="122"/>
      <c r="M27" s="5" t="s">
        <v>18</v>
      </c>
      <c r="N27" s="123" t="str">
        <f>IF(LEN(D24)&gt;0,D24,"")</f>
        <v>＊＊＊</v>
      </c>
      <c r="O27" s="60"/>
    </row>
    <row r="28" spans="2:18" ht="19.5" hidden="1" customHeight="1">
      <c r="B28" s="108"/>
      <c r="C28" s="14" t="s">
        <v>19</v>
      </c>
      <c r="D28" s="153"/>
      <c r="E28" s="154" t="s">
        <v>98</v>
      </c>
      <c r="F28" s="154"/>
      <c r="G28" s="154"/>
      <c r="H28" s="155" t="s">
        <v>100</v>
      </c>
      <c r="I28" s="156" t="s">
        <v>101</v>
      </c>
      <c r="J28" s="89"/>
      <c r="K28" s="94"/>
      <c r="L28" s="122"/>
      <c r="M28" s="5" t="s">
        <v>19</v>
      </c>
      <c r="N28" s="123" t="str">
        <f>IF(LEN(E28)&gt;0,E28,"")&amp;IF(LEN(I28)&gt;0,I28,"")</f>
        <v>＊＊＊＊＊＊</v>
      </c>
      <c r="O28" s="60"/>
    </row>
    <row r="29" spans="2:18" ht="19.5" hidden="1" customHeight="1">
      <c r="B29" s="108"/>
      <c r="C29" s="14" t="s">
        <v>102</v>
      </c>
      <c r="D29" s="146"/>
      <c r="E29" s="157"/>
      <c r="F29" s="158"/>
      <c r="G29" s="104" t="s">
        <v>98</v>
      </c>
      <c r="H29" s="105" t="s">
        <v>94</v>
      </c>
      <c r="I29" s="104" t="s">
        <v>98</v>
      </c>
      <c r="J29" s="106" t="s">
        <v>95</v>
      </c>
      <c r="K29" s="107"/>
      <c r="L29" s="122"/>
      <c r="M29" s="5" t="s">
        <v>20</v>
      </c>
      <c r="N29" s="123" t="str">
        <f>IF(LEN(G29)&gt;0,G29,"")</f>
        <v>＊＊＊</v>
      </c>
      <c r="O29" s="60"/>
    </row>
    <row r="30" spans="2:18" ht="19.5" hidden="1" customHeight="1">
      <c r="B30" s="108"/>
      <c r="C30" s="14" t="s">
        <v>22</v>
      </c>
      <c r="D30" s="159" t="s">
        <v>101</v>
      </c>
      <c r="E30" s="160"/>
      <c r="F30" s="160"/>
      <c r="G30" s="160"/>
      <c r="H30" s="144"/>
      <c r="I30" s="144"/>
      <c r="J30" s="144"/>
      <c r="K30" s="70"/>
      <c r="L30" s="23">
        <f t="shared" ref="L30:L31" si="5">IFERROR(FIND(CHAR(10),D30),0)</f>
        <v>0</v>
      </c>
      <c r="M30" s="5" t="s">
        <v>21</v>
      </c>
      <c r="N30" s="123" t="str">
        <f>IF(LEN(I29)&gt;0,I29,"")</f>
        <v>＊＊＊</v>
      </c>
      <c r="O30" s="60"/>
    </row>
    <row r="31" spans="2:18" ht="19.5" hidden="1" customHeight="1">
      <c r="B31" s="108"/>
      <c r="C31" s="14" t="s">
        <v>103</v>
      </c>
      <c r="D31" s="159" t="s">
        <v>101</v>
      </c>
      <c r="E31" s="160"/>
      <c r="F31" s="160"/>
      <c r="G31" s="160"/>
      <c r="H31" s="144"/>
      <c r="I31" s="144"/>
      <c r="J31" s="144"/>
      <c r="K31" s="70"/>
      <c r="L31" s="23">
        <f t="shared" si="5"/>
        <v>0</v>
      </c>
      <c r="M31" s="5" t="s">
        <v>22</v>
      </c>
      <c r="N31" s="123" t="str">
        <f>IF(LEN(D30)&gt;0,D30,"")</f>
        <v>＊＊＊</v>
      </c>
      <c r="O31" s="60"/>
    </row>
    <row r="32" spans="2:18" ht="19.5" hidden="1" customHeight="1">
      <c r="B32" s="108" t="s">
        <v>97</v>
      </c>
      <c r="C32" s="87" t="s">
        <v>28</v>
      </c>
      <c r="D32" s="161"/>
      <c r="E32" s="162"/>
      <c r="F32" s="163"/>
      <c r="G32" s="164" t="s">
        <v>98</v>
      </c>
      <c r="H32" s="165" t="s">
        <v>94</v>
      </c>
      <c r="I32" s="164" t="s">
        <v>98</v>
      </c>
      <c r="J32" s="151" t="s">
        <v>95</v>
      </c>
      <c r="K32" s="152"/>
      <c r="L32" s="122"/>
      <c r="M32" s="5" t="s">
        <v>23</v>
      </c>
      <c r="N32" s="123" t="str">
        <f>IF(LEN(D31)&gt;0,D31,"")</f>
        <v>＊＊＊</v>
      </c>
      <c r="O32" s="60"/>
    </row>
    <row r="33" spans="1:18" ht="19.5" hidden="1" customHeight="1">
      <c r="B33" s="108" t="s">
        <v>97</v>
      </c>
      <c r="C33" s="87" t="s">
        <v>30</v>
      </c>
      <c r="D33" s="166"/>
      <c r="E33" s="167"/>
      <c r="F33" s="168"/>
      <c r="G33" s="169" t="s">
        <v>98</v>
      </c>
      <c r="H33" s="170" t="s">
        <v>94</v>
      </c>
      <c r="I33" s="169" t="s">
        <v>98</v>
      </c>
      <c r="J33" s="106" t="s">
        <v>95</v>
      </c>
      <c r="K33" s="107"/>
      <c r="L33" s="122"/>
      <c r="M33" s="5" t="s">
        <v>24</v>
      </c>
      <c r="N33" s="123" t="str">
        <f>IF(LEN(D25)&gt;0,D25,"")</f>
        <v>＊＊＊</v>
      </c>
      <c r="O33" s="60"/>
    </row>
    <row r="34" spans="1:18" ht="20.100000000000001" hidden="1" customHeight="1">
      <c r="B34" s="108" t="s">
        <v>97</v>
      </c>
      <c r="C34" s="171" t="s">
        <v>32</v>
      </c>
      <c r="D34" s="172" t="s">
        <v>98</v>
      </c>
      <c r="E34" s="173"/>
      <c r="F34" s="173"/>
      <c r="G34" s="173"/>
      <c r="H34" s="173"/>
      <c r="I34" s="173"/>
      <c r="J34" s="173"/>
      <c r="K34" s="174"/>
      <c r="L34" s="122"/>
      <c r="M34" s="5" t="s">
        <v>25</v>
      </c>
      <c r="N34" s="123" t="str">
        <f>IF(LEN(G26)&gt;0,G26,"")</f>
        <v>＊＊＊</v>
      </c>
      <c r="O34" s="60"/>
    </row>
    <row r="35" spans="1:18" ht="20.100000000000001" customHeight="1">
      <c r="C35" s="175" t="str">
        <f>IF(A5=1,"郵便物の送付先を記入してください","連絡先を記入してください")</f>
        <v>連絡先を記入してください</v>
      </c>
      <c r="D35" s="176"/>
      <c r="E35" s="177"/>
      <c r="F35" s="178"/>
      <c r="G35" s="178"/>
      <c r="H35" s="178"/>
      <c r="I35" s="178"/>
      <c r="J35" s="178"/>
      <c r="K35" s="178"/>
      <c r="L35" s="122"/>
      <c r="M35" s="5" t="s">
        <v>26</v>
      </c>
      <c r="N35" s="123" t="str">
        <f>IF(LEN(I26)&gt;0,I26,"")</f>
        <v>＊＊＊</v>
      </c>
      <c r="O35" s="60"/>
      <c r="R35" s="21">
        <f>R22+R24</f>
        <v>2</v>
      </c>
    </row>
    <row r="36" spans="1:18" ht="19.5" customHeight="1">
      <c r="B36" s="23" t="s">
        <v>104</v>
      </c>
      <c r="C36" s="7" t="s">
        <v>33</v>
      </c>
      <c r="D36" s="179"/>
      <c r="E36" s="180"/>
      <c r="F36" s="181"/>
      <c r="G36" s="181"/>
      <c r="H36" s="181"/>
      <c r="I36" s="181"/>
      <c r="J36" s="181"/>
      <c r="K36" s="182"/>
      <c r="L36" s="122"/>
      <c r="M36" s="5" t="s">
        <v>27</v>
      </c>
      <c r="N36" s="183" t="str">
        <f>IF(LEN(D27)&gt;0,D27,"")</f>
        <v>＊＊＊</v>
      </c>
      <c r="O36" s="60"/>
      <c r="Q36" s="184" t="str">
        <f>IF(A5=1,IF(R$35=3,"テキスト送付住所は下記の通りになります",R36),"")</f>
        <v/>
      </c>
      <c r="R36" s="21" t="str">
        <f>IF(L37=0,"","「住所①」改行しないでください")</f>
        <v/>
      </c>
    </row>
    <row r="37" spans="1:18" ht="19.5" customHeight="1">
      <c r="B37" s="23" t="s">
        <v>104</v>
      </c>
      <c r="C37" s="185" t="s">
        <v>105</v>
      </c>
      <c r="D37" s="186"/>
      <c r="E37" s="187"/>
      <c r="F37" s="187"/>
      <c r="G37" s="187"/>
      <c r="H37" s="187"/>
      <c r="I37" s="188" t="s">
        <v>106</v>
      </c>
      <c r="J37" s="189"/>
      <c r="K37" s="190" t="str">
        <f>IF(J37=1,"自宅",IF(J37=2,"勤務先",""))</f>
        <v/>
      </c>
      <c r="L37" s="23">
        <f t="shared" ref="L37:L38" si="6">IFERROR(FIND(CHAR(10),D37),0)</f>
        <v>0</v>
      </c>
      <c r="M37" s="5" t="s">
        <v>28</v>
      </c>
      <c r="N37" s="123" t="str">
        <f>IF(LEN(G32)&gt;0,G32,"")</f>
        <v>＊＊＊</v>
      </c>
      <c r="O37" s="60"/>
      <c r="Q37" s="191" t="str">
        <f>IF(A5=1,IF(R$35=3,"〒"&amp;D36,R37),"")</f>
        <v/>
      </c>
      <c r="R37" s="21" t="str">
        <f>IF(LEN(D37)&gt;0,IF(LEN(K37)&gt;0,"","自宅/勤務先の区分を入力してください"),"")</f>
        <v/>
      </c>
    </row>
    <row r="38" spans="1:18" ht="19.5" customHeight="1">
      <c r="B38" s="23" t="s">
        <v>104</v>
      </c>
      <c r="C38" s="192"/>
      <c r="D38" s="193"/>
      <c r="E38" s="194"/>
      <c r="F38" s="194"/>
      <c r="G38" s="194"/>
      <c r="H38" s="194"/>
      <c r="I38" s="188"/>
      <c r="J38" s="188" t="s">
        <v>107</v>
      </c>
      <c r="K38" s="182"/>
      <c r="L38" s="23">
        <f t="shared" si="6"/>
        <v>0</v>
      </c>
      <c r="M38" s="5" t="s">
        <v>29</v>
      </c>
      <c r="N38" s="123" t="str">
        <f>IF(LEN(I32)&gt;0,I32,"")</f>
        <v>＊＊＊</v>
      </c>
      <c r="O38" s="60"/>
      <c r="Q38" s="191" t="str">
        <f>IF(A5=1,IF(R$35=3,D37,R38),"")</f>
        <v/>
      </c>
      <c r="R38" s="21" t="str">
        <f>IF(L38=0,"","「住所②」改行しないでください")</f>
        <v/>
      </c>
    </row>
    <row r="39" spans="1:18" ht="19.5" customHeight="1">
      <c r="B39" s="23" t="s">
        <v>104</v>
      </c>
      <c r="C39" s="8" t="s">
        <v>36</v>
      </c>
      <c r="D39" s="195"/>
      <c r="E39" s="180"/>
      <c r="F39" s="180"/>
      <c r="G39" s="196"/>
      <c r="H39" s="196"/>
      <c r="I39" s="188" t="s">
        <v>108</v>
      </c>
      <c r="J39" s="189"/>
      <c r="K39" s="190" t="str">
        <f>IF(J39=1,"自宅",IF(J39=2,"勤務先",""))</f>
        <v/>
      </c>
      <c r="L39" s="122"/>
      <c r="M39" s="5" t="s">
        <v>30</v>
      </c>
      <c r="N39" s="123" t="str">
        <f>IF(LEN(G33)&gt;0,G33,"")</f>
        <v>＊＊＊</v>
      </c>
      <c r="O39" s="60"/>
      <c r="Q39" s="191" t="str">
        <f>IF(A5=1,IF(R$35=3,IF(LEN(D38)&gt;0,D38,""),R39),"")</f>
        <v/>
      </c>
      <c r="R39" s="21" t="str">
        <f>IF(LEN(D39)&gt;0,IF(LEN(K39)&gt;0,"","自宅/勤務先の区分を入力してください"),"")</f>
        <v/>
      </c>
    </row>
    <row r="40" spans="1:18" ht="19.5" customHeight="1">
      <c r="B40" s="23" t="s">
        <v>104</v>
      </c>
      <c r="C40" s="8" t="s">
        <v>38</v>
      </c>
      <c r="D40" s="197"/>
      <c r="E40" s="198"/>
      <c r="F40" s="198"/>
      <c r="G40" s="198"/>
      <c r="H40" s="198"/>
      <c r="I40" s="188" t="s">
        <v>109</v>
      </c>
      <c r="J40" s="189"/>
      <c r="K40" s="190" t="str">
        <f>IF(J40=1,"自宅",IF(J40=2,"勤務先",""))</f>
        <v/>
      </c>
      <c r="L40" s="122"/>
      <c r="M40" s="5" t="s">
        <v>31</v>
      </c>
      <c r="N40" s="123" t="str">
        <f>IF(LEN(I33)&gt;0,I33,"")</f>
        <v>＊＊＊</v>
      </c>
      <c r="O40" s="60"/>
      <c r="Q40" s="191" t="str">
        <f>IF(A5=1,IF(J37=2,IF(R$35=0,IF(LEN(D13)&gt;0,D13,""),R40),""),"")</f>
        <v/>
      </c>
      <c r="R40" s="21" t="str">
        <f>IF(LEN(D40)&gt;0,IF(LEN(K40)&gt;0,"","自宅/勤務先の区分を入力してください"),"")</f>
        <v/>
      </c>
    </row>
    <row r="41" spans="1:18" ht="38.25" customHeight="1">
      <c r="C41" s="199"/>
      <c r="D41" s="200"/>
      <c r="E41" s="200"/>
      <c r="F41" s="200"/>
      <c r="G41" s="200"/>
      <c r="H41" s="200"/>
      <c r="I41" s="200"/>
      <c r="J41" s="200"/>
      <c r="K41" s="200"/>
      <c r="L41" s="122"/>
      <c r="M41" s="6" t="s">
        <v>32</v>
      </c>
      <c r="N41" s="123" t="str">
        <f>IF(LEN(D34)&gt;0,D34,"")</f>
        <v>＊＊＊</v>
      </c>
      <c r="O41" s="60"/>
      <c r="Q41" s="201" t="str">
        <f>IF(A5=1,IF(J37=2,IF(R$35=0,"",IF(D16="＊＊＊",D13,D13&amp;CHAR(10)&amp;D14&amp;CHAR(10)&amp;D16&amp;CHAR(10)&amp;E9&amp;" "&amp;H9&amp;" 様")),""),"")</f>
        <v/>
      </c>
    </row>
    <row r="42" spans="1:18" ht="19.5" hidden="1" customHeight="1">
      <c r="B42" s="108" t="s">
        <v>97</v>
      </c>
      <c r="C42" s="202" t="s">
        <v>40</v>
      </c>
      <c r="D42" s="203" t="s">
        <v>98</v>
      </c>
      <c r="E42" s="198"/>
      <c r="F42" s="204"/>
      <c r="G42" s="205"/>
      <c r="H42" s="206"/>
      <c r="I42" s="207"/>
      <c r="J42" s="208" t="b">
        <v>1</v>
      </c>
      <c r="K42" s="70"/>
      <c r="L42" s="122"/>
      <c r="M42" s="7" t="s">
        <v>33</v>
      </c>
      <c r="N42" s="209" t="str">
        <f>IF(LEN(D36)&gt;0,D36,"")</f>
        <v/>
      </c>
      <c r="O42" s="60"/>
    </row>
    <row r="43" spans="1:18" ht="19.5" hidden="1" customHeight="1">
      <c r="B43" s="210" t="s">
        <v>97</v>
      </c>
      <c r="C43" s="202" t="s">
        <v>41</v>
      </c>
      <c r="D43" s="203" t="s">
        <v>98</v>
      </c>
      <c r="E43" s="198"/>
      <c r="F43" s="204"/>
      <c r="G43" s="205"/>
      <c r="H43" s="206"/>
      <c r="I43" s="207"/>
      <c r="J43" s="208" t="b">
        <v>1</v>
      </c>
      <c r="K43" s="70"/>
      <c r="L43" s="122"/>
      <c r="M43" s="8" t="s">
        <v>34</v>
      </c>
      <c r="N43" s="209" t="str">
        <f t="shared" ref="N43" si="7">IF(LEN(D37)&gt;0,D37,"")</f>
        <v/>
      </c>
      <c r="O43" s="60"/>
    </row>
    <row r="44" spans="1:18" ht="19.5" hidden="1" customHeight="1">
      <c r="B44" s="210" t="s">
        <v>97</v>
      </c>
      <c r="C44" s="202" t="s">
        <v>42</v>
      </c>
      <c r="D44" s="203" t="s">
        <v>98</v>
      </c>
      <c r="E44" s="198"/>
      <c r="F44" s="204"/>
      <c r="G44" s="205"/>
      <c r="H44" s="206"/>
      <c r="I44" s="207"/>
      <c r="J44" s="208" t="b">
        <v>1</v>
      </c>
      <c r="K44" s="70"/>
      <c r="L44" s="122"/>
      <c r="M44" s="8" t="s">
        <v>35</v>
      </c>
      <c r="N44" s="209" t="str">
        <f>IF(LEN(J37)&gt;0,J37,"")</f>
        <v/>
      </c>
      <c r="O44" s="60"/>
    </row>
    <row r="45" spans="1:18" ht="19.5" hidden="1" customHeight="1">
      <c r="B45" s="210" t="s">
        <v>97</v>
      </c>
      <c r="C45" s="202" t="s">
        <v>110</v>
      </c>
      <c r="D45" s="211"/>
      <c r="E45" s="212" t="s">
        <v>43</v>
      </c>
      <c r="F45" s="213" t="s">
        <v>98</v>
      </c>
      <c r="G45" s="10" t="s">
        <v>44</v>
      </c>
      <c r="H45" s="213" t="s">
        <v>98</v>
      </c>
      <c r="I45" s="11" t="s">
        <v>45</v>
      </c>
      <c r="J45" s="214" t="s">
        <v>101</v>
      </c>
      <c r="K45" s="215"/>
      <c r="L45" s="122"/>
      <c r="M45" s="8" t="s">
        <v>34</v>
      </c>
      <c r="N45" s="209" t="str">
        <f>IF(LEN(D38)&gt;0,D38,"")</f>
        <v/>
      </c>
      <c r="O45" s="60"/>
    </row>
    <row r="46" spans="1:18" ht="19.5" hidden="1" customHeight="1">
      <c r="B46" s="210" t="s">
        <v>97</v>
      </c>
      <c r="C46" s="202" t="s">
        <v>111</v>
      </c>
      <c r="D46" s="216" t="s">
        <v>98</v>
      </c>
      <c r="E46" s="125"/>
      <c r="F46" s="126"/>
      <c r="G46" s="127"/>
      <c r="H46" s="128"/>
      <c r="I46" s="129"/>
      <c r="J46" s="130" t="b">
        <v>1</v>
      </c>
      <c r="K46" s="86"/>
      <c r="L46" s="122"/>
      <c r="M46" s="8" t="s">
        <v>36</v>
      </c>
      <c r="N46" s="209" t="str">
        <f>IF(LEN(D39)&gt;0,D39,"")</f>
        <v/>
      </c>
      <c r="O46" s="60"/>
    </row>
    <row r="47" spans="1:18" ht="54.75" hidden="1" customHeight="1">
      <c r="B47" s="210" t="s">
        <v>97</v>
      </c>
      <c r="C47" s="13" t="s">
        <v>112</v>
      </c>
      <c r="D47" s="217"/>
      <c r="E47" s="218" t="s">
        <v>113</v>
      </c>
      <c r="F47" s="213" t="s">
        <v>98</v>
      </c>
      <c r="G47" s="219" t="s">
        <v>114</v>
      </c>
      <c r="H47" s="213" t="s">
        <v>98</v>
      </c>
      <c r="I47" s="220" t="str">
        <f>IF(LEN(F47&amp;H47)&gt;1,"","　※ 必ず入力して"&amp;CHAR(10)&amp;"　　ください")</f>
        <v/>
      </c>
      <c r="J47" s="221"/>
      <c r="K47" s="222"/>
      <c r="M47" s="8" t="s">
        <v>37</v>
      </c>
      <c r="N47" s="209" t="str">
        <f>IF(LEN(J39)&gt;0,J39,"")</f>
        <v/>
      </c>
      <c r="O47" s="60"/>
    </row>
    <row r="48" spans="1:18" ht="21" hidden="1" customHeight="1">
      <c r="A48" s="48" t="s">
        <v>101</v>
      </c>
      <c r="B48" s="210"/>
      <c r="C48" s="13" t="s">
        <v>115</v>
      </c>
      <c r="D48" s="223" t="s">
        <v>101</v>
      </c>
      <c r="E48" s="224"/>
      <c r="F48" s="224"/>
      <c r="G48" s="225"/>
      <c r="H48" s="225"/>
      <c r="I48" s="225"/>
      <c r="J48" s="225"/>
      <c r="K48" s="226"/>
      <c r="M48" s="8" t="s">
        <v>38</v>
      </c>
      <c r="N48" s="209" t="str">
        <f>IF(LEN(D40)&gt;0,D40,"")</f>
        <v/>
      </c>
      <c r="O48" s="60"/>
    </row>
    <row r="49" spans="1:18" ht="19.5" hidden="1" customHeight="1">
      <c r="B49" s="210" t="s">
        <v>97</v>
      </c>
      <c r="C49" s="5" t="s">
        <v>51</v>
      </c>
      <c r="D49" s="203" t="s">
        <v>98</v>
      </c>
      <c r="E49" s="198"/>
      <c r="F49" s="204"/>
      <c r="G49" s="205"/>
      <c r="H49" s="206"/>
      <c r="I49" s="207"/>
      <c r="J49" s="208" t="b">
        <v>1</v>
      </c>
      <c r="K49" s="70"/>
      <c r="L49" s="122"/>
      <c r="M49" s="8" t="s">
        <v>39</v>
      </c>
      <c r="N49" s="209" t="str">
        <f>IF(LEN(J40)&gt;0,J40,"")</f>
        <v/>
      </c>
      <c r="O49" s="60"/>
    </row>
    <row r="50" spans="1:18" ht="19.5" hidden="1" customHeight="1">
      <c r="B50" s="227"/>
      <c r="C50" s="228" t="s">
        <v>116</v>
      </c>
      <c r="D50" s="229"/>
      <c r="E50" s="230"/>
      <c r="F50" s="231" t="s">
        <v>98</v>
      </c>
      <c r="G50" s="232"/>
      <c r="H50" s="232"/>
      <c r="I50" s="232"/>
      <c r="J50" s="232"/>
      <c r="K50" s="70"/>
      <c r="L50" s="233"/>
      <c r="M50" s="5" t="s">
        <v>40</v>
      </c>
      <c r="N50" s="209" t="str">
        <f>IF(LEN(D42)&gt;0,D42,"")</f>
        <v>＊＊＊</v>
      </c>
      <c r="O50" s="60"/>
    </row>
    <row r="51" spans="1:18" ht="19.5" hidden="1" customHeight="1">
      <c r="B51" s="210" t="s">
        <v>97</v>
      </c>
      <c r="C51" s="5" t="s">
        <v>53</v>
      </c>
      <c r="D51" s="203" t="s">
        <v>98</v>
      </c>
      <c r="E51" s="198"/>
      <c r="F51" s="204"/>
      <c r="G51" s="205"/>
      <c r="H51" s="206"/>
      <c r="I51" s="207"/>
      <c r="J51" s="208" t="b">
        <v>1</v>
      </c>
      <c r="K51" s="234"/>
      <c r="L51" s="233"/>
      <c r="M51" s="5" t="s">
        <v>41</v>
      </c>
      <c r="N51" s="209" t="str">
        <f t="shared" ref="N51:N52" si="8">IF(LEN(D43)&gt;0,D43,"")</f>
        <v>＊＊＊</v>
      </c>
      <c r="O51" s="112"/>
      <c r="R51" s="113"/>
    </row>
    <row r="52" spans="1:18" ht="19.5" hidden="1" customHeight="1">
      <c r="B52" s="227" t="s">
        <v>104</v>
      </c>
      <c r="C52" s="5" t="s">
        <v>54</v>
      </c>
      <c r="D52" s="235" t="s">
        <v>98</v>
      </c>
      <c r="E52" s="180"/>
      <c r="F52" s="180"/>
      <c r="G52" s="180"/>
      <c r="H52" s="180"/>
      <c r="I52" s="180"/>
      <c r="J52" s="180"/>
      <c r="K52" s="236"/>
      <c r="M52" s="5" t="s">
        <v>42</v>
      </c>
      <c r="N52" s="209" t="str">
        <f t="shared" si="8"/>
        <v>＊＊＊</v>
      </c>
      <c r="O52" s="112"/>
      <c r="R52" s="113"/>
    </row>
    <row r="53" spans="1:18" ht="19.5" hidden="1" customHeight="1">
      <c r="A53" s="48">
        <v>0</v>
      </c>
      <c r="B53" s="210"/>
      <c r="C53" s="14" t="s">
        <v>117</v>
      </c>
      <c r="D53" s="203" t="s">
        <v>98</v>
      </c>
      <c r="E53" s="198"/>
      <c r="F53" s="237"/>
      <c r="G53" s="205"/>
      <c r="H53" s="206"/>
      <c r="I53" s="207"/>
      <c r="J53" s="208" t="b">
        <v>1</v>
      </c>
      <c r="K53" s="234"/>
      <c r="M53" s="9" t="s">
        <v>43</v>
      </c>
      <c r="N53" s="209" t="str">
        <f>IF(LEN(F45)&gt;0,F45,"")</f>
        <v>＊＊＊</v>
      </c>
      <c r="O53" s="112"/>
      <c r="R53" s="113"/>
    </row>
    <row r="54" spans="1:18" ht="19.5" hidden="1" customHeight="1">
      <c r="B54" s="227"/>
      <c r="C54" s="5" t="s">
        <v>55</v>
      </c>
      <c r="D54" s="238" t="s">
        <v>98</v>
      </c>
      <c r="E54" s="239"/>
      <c r="F54" s="239"/>
      <c r="G54" s="239"/>
      <c r="H54" s="239"/>
      <c r="I54" s="239"/>
      <c r="J54" s="239"/>
      <c r="K54" s="215"/>
      <c r="M54" s="10" t="s">
        <v>44</v>
      </c>
      <c r="N54" s="209" t="str">
        <f>IF(LEN(H45)&gt;0,H45,"")</f>
        <v>＊＊＊</v>
      </c>
      <c r="O54" s="112"/>
      <c r="R54" s="113"/>
    </row>
    <row r="55" spans="1:18" ht="19.5" hidden="1" customHeight="1">
      <c r="B55" s="210" t="s">
        <v>97</v>
      </c>
      <c r="C55" s="202" t="s">
        <v>56</v>
      </c>
      <c r="D55" s="240" t="s">
        <v>98</v>
      </c>
      <c r="E55" s="198"/>
      <c r="F55" s="198"/>
      <c r="G55" s="205"/>
      <c r="H55" s="206"/>
      <c r="I55" s="129"/>
      <c r="J55" s="130" t="b">
        <v>1</v>
      </c>
      <c r="K55" s="86"/>
      <c r="L55" s="233"/>
      <c r="M55" s="11" t="s">
        <v>45</v>
      </c>
      <c r="N55" s="209" t="str">
        <f>IF(LEN(J45)&gt;0,J45,"")</f>
        <v>＊＊＊</v>
      </c>
      <c r="O55" s="112"/>
      <c r="R55" s="113"/>
    </row>
    <row r="56" spans="1:18" ht="19.5" hidden="1" customHeight="1">
      <c r="B56" s="210" t="s">
        <v>97</v>
      </c>
      <c r="C56" s="202" t="s">
        <v>57</v>
      </c>
      <c r="D56" s="241"/>
      <c r="E56" s="85"/>
      <c r="F56" s="85"/>
      <c r="G56" s="242" t="s">
        <v>98</v>
      </c>
      <c r="H56" s="243" t="s">
        <v>94</v>
      </c>
      <c r="I56" s="244" t="s">
        <v>98</v>
      </c>
      <c r="J56" s="245" t="s">
        <v>118</v>
      </c>
      <c r="K56" s="246"/>
      <c r="L56" s="233"/>
      <c r="M56" s="4" t="s">
        <v>46</v>
      </c>
      <c r="N56" s="209" t="str">
        <f>IF(LEN(D46)&gt;0,D46,"")</f>
        <v>＊＊＊</v>
      </c>
      <c r="O56" s="112"/>
      <c r="R56" s="113"/>
    </row>
    <row r="57" spans="1:18" ht="19.5" hidden="1" customHeight="1">
      <c r="A57" s="48">
        <v>0</v>
      </c>
      <c r="B57" s="210" t="s">
        <v>97</v>
      </c>
      <c r="C57" s="202" t="s">
        <v>58</v>
      </c>
      <c r="D57" s="235" t="s">
        <v>98</v>
      </c>
      <c r="E57" s="180"/>
      <c r="F57" s="180"/>
      <c r="G57" s="180"/>
      <c r="H57" s="180"/>
      <c r="I57" s="180"/>
      <c r="J57" s="180"/>
      <c r="K57" s="247"/>
      <c r="L57" s="233"/>
      <c r="M57" s="4" t="s">
        <v>47</v>
      </c>
      <c r="N57" s="248" t="str">
        <f>IF(LEN(F47)&gt;0,F47,"")</f>
        <v>＊＊＊</v>
      </c>
      <c r="O57" s="112"/>
      <c r="R57" s="113"/>
    </row>
    <row r="58" spans="1:18" ht="19.5" hidden="1" customHeight="1">
      <c r="B58" s="210" t="s">
        <v>97</v>
      </c>
      <c r="C58" s="202" t="s">
        <v>119</v>
      </c>
      <c r="D58" s="249" t="s">
        <v>98</v>
      </c>
      <c r="E58" s="250"/>
      <c r="F58" s="251"/>
      <c r="G58" s="117"/>
      <c r="H58" s="118"/>
      <c r="I58" s="119"/>
      <c r="J58" s="120"/>
      <c r="K58" s="121"/>
      <c r="L58" s="233"/>
      <c r="M58" s="4" t="s">
        <v>48</v>
      </c>
      <c r="N58" s="252" t="str">
        <f>IF(LEN(H47)&gt;0,H47,"")</f>
        <v>＊＊＊</v>
      </c>
      <c r="O58" s="112"/>
      <c r="R58" s="113"/>
    </row>
    <row r="59" spans="1:18" ht="19.5" hidden="1" customHeight="1">
      <c r="B59" s="210" t="s">
        <v>97</v>
      </c>
      <c r="C59" s="202" t="s">
        <v>60</v>
      </c>
      <c r="D59" s="238" t="s">
        <v>98</v>
      </c>
      <c r="E59" s="239"/>
      <c r="F59" s="239"/>
      <c r="G59" s="239"/>
      <c r="H59" s="239"/>
      <c r="I59" s="239"/>
      <c r="J59" s="239"/>
      <c r="K59" s="215"/>
      <c r="M59" s="12" t="s">
        <v>49</v>
      </c>
      <c r="N59" s="253">
        <v>2025</v>
      </c>
      <c r="O59" s="112"/>
      <c r="R59" s="113"/>
    </row>
    <row r="60" spans="1:18" ht="19.5" hidden="1" customHeight="1">
      <c r="B60" s="210" t="s">
        <v>97</v>
      </c>
      <c r="C60" s="202" t="s">
        <v>61</v>
      </c>
      <c r="D60" s="235" t="s">
        <v>98</v>
      </c>
      <c r="E60" s="180"/>
      <c r="F60" s="180"/>
      <c r="G60" s="180"/>
      <c r="H60" s="180"/>
      <c r="I60" s="180"/>
      <c r="J60" s="180"/>
      <c r="K60" s="236"/>
      <c r="M60" s="13" t="s">
        <v>50</v>
      </c>
      <c r="N60" s="123" t="str">
        <f>IF(LEN(D48)&gt;0,D48,"")</f>
        <v>＊＊＊</v>
      </c>
      <c r="O60" s="112"/>
      <c r="R60" s="113"/>
    </row>
    <row r="61" spans="1:18" ht="34.5" hidden="1" customHeight="1">
      <c r="B61" s="210" t="s">
        <v>97</v>
      </c>
      <c r="C61" s="202" t="s">
        <v>62</v>
      </c>
      <c r="D61" s="235" t="s">
        <v>98</v>
      </c>
      <c r="E61" s="180"/>
      <c r="F61" s="180"/>
      <c r="G61" s="180"/>
      <c r="H61" s="180"/>
      <c r="I61" s="180"/>
      <c r="J61" s="180"/>
      <c r="K61" s="236"/>
      <c r="M61" s="5" t="s">
        <v>51</v>
      </c>
      <c r="N61" s="72" t="str">
        <f>IF(LEN(D49)&gt;0,D49,"")</f>
        <v>＊＊＊</v>
      </c>
      <c r="O61" s="112"/>
      <c r="P61" s="48"/>
      <c r="Q61" s="48"/>
      <c r="R61" s="113"/>
    </row>
    <row r="62" spans="1:18" ht="33" hidden="1" customHeight="1">
      <c r="B62" s="210" t="s">
        <v>97</v>
      </c>
      <c r="C62" s="202" t="s">
        <v>63</v>
      </c>
      <c r="D62" s="254" t="s">
        <v>98</v>
      </c>
      <c r="E62" s="255"/>
      <c r="F62" s="255"/>
      <c r="G62" s="255"/>
      <c r="H62" s="255"/>
      <c r="I62" s="255"/>
      <c r="J62" s="255"/>
      <c r="K62" s="256"/>
      <c r="M62" s="5" t="s">
        <v>52</v>
      </c>
      <c r="N62" s="72" t="str">
        <f>IF(LEN(F50)&gt;0,F50,"")</f>
        <v>＊＊＊</v>
      </c>
      <c r="O62" s="112"/>
      <c r="P62" s="48"/>
      <c r="Q62" s="48"/>
      <c r="R62" s="113"/>
    </row>
    <row r="63" spans="1:18" ht="22.5" hidden="1" customHeight="1">
      <c r="B63" s="210" t="s">
        <v>97</v>
      </c>
      <c r="C63" s="202" t="s">
        <v>59</v>
      </c>
      <c r="D63" s="257" t="s">
        <v>98</v>
      </c>
      <c r="E63" s="180"/>
      <c r="F63" s="258" t="s">
        <v>120</v>
      </c>
      <c r="G63" s="205"/>
      <c r="H63" s="206"/>
      <c r="I63" s="207"/>
      <c r="J63" s="208"/>
      <c r="K63" s="259"/>
      <c r="L63" s="260"/>
      <c r="M63" s="5" t="s">
        <v>53</v>
      </c>
      <c r="N63" s="72" t="str">
        <f>IF(LEN(D51)&gt;0,D51,"")</f>
        <v>＊＊＊</v>
      </c>
      <c r="O63" s="112"/>
      <c r="R63" s="113"/>
    </row>
    <row r="64" spans="1:18" ht="31.5" hidden="1" customHeight="1">
      <c r="B64" s="210" t="s">
        <v>97</v>
      </c>
      <c r="C64" s="261" t="s">
        <v>64</v>
      </c>
      <c r="D64" s="262" t="s">
        <v>98</v>
      </c>
      <c r="E64" s="263"/>
      <c r="F64" s="263"/>
      <c r="G64" s="263"/>
      <c r="H64" s="263"/>
      <c r="I64" s="263"/>
      <c r="J64" s="263"/>
      <c r="K64" s="174"/>
      <c r="M64" s="5" t="s">
        <v>54</v>
      </c>
      <c r="N64" s="72" t="str">
        <f>IF(LEN(D52)&gt;0,D52,"")</f>
        <v>＊＊＊</v>
      </c>
      <c r="O64" s="112"/>
    </row>
    <row r="65" spans="2:17" ht="22.5" hidden="1" customHeight="1">
      <c r="B65" s="210" t="s">
        <v>97</v>
      </c>
      <c r="C65" s="261" t="s">
        <v>65</v>
      </c>
      <c r="D65" s="264" t="s">
        <v>98</v>
      </c>
      <c r="E65" s="265"/>
      <c r="F65" s="265"/>
      <c r="G65" s="265"/>
      <c r="H65" s="265"/>
      <c r="I65" s="265"/>
      <c r="J65" s="265"/>
      <c r="K65" s="94"/>
      <c r="L65" s="260"/>
      <c r="M65" s="5" t="s">
        <v>55</v>
      </c>
      <c r="N65" s="72" t="str">
        <f>IF(LEN(D53)&gt;0,D53,"")</f>
        <v>＊＊＊</v>
      </c>
      <c r="O65" s="112"/>
      <c r="P65" s="48"/>
    </row>
    <row r="66" spans="2:17" ht="38.25" hidden="1" customHeight="1">
      <c r="B66" s="210" t="s">
        <v>97</v>
      </c>
      <c r="C66" s="266" t="s">
        <v>98</v>
      </c>
      <c r="D66" s="267" t="s">
        <v>98</v>
      </c>
      <c r="E66" s="268"/>
      <c r="F66" s="268"/>
      <c r="G66" s="268"/>
      <c r="H66" s="268"/>
      <c r="I66" s="268"/>
      <c r="J66" s="268"/>
      <c r="K66" s="94"/>
      <c r="L66" s="260"/>
      <c r="M66" s="5" t="s">
        <v>56</v>
      </c>
      <c r="N66" s="72" t="str">
        <f>IF(LEN(D54)&gt;0,D54,"")</f>
        <v>＊＊＊</v>
      </c>
      <c r="O66" s="112"/>
      <c r="P66" s="48"/>
    </row>
    <row r="67" spans="2:17" ht="22.5" hidden="1" customHeight="1">
      <c r="B67" s="210" t="s">
        <v>97</v>
      </c>
      <c r="C67" s="266" t="s">
        <v>98</v>
      </c>
      <c r="D67" s="267" t="s">
        <v>98</v>
      </c>
      <c r="E67" s="268"/>
      <c r="F67" s="268"/>
      <c r="G67" s="268"/>
      <c r="H67" s="268"/>
      <c r="I67" s="268"/>
      <c r="J67" s="268"/>
      <c r="K67" s="94"/>
      <c r="L67" s="260"/>
      <c r="M67" s="5" t="s">
        <v>56</v>
      </c>
      <c r="N67" s="72" t="str">
        <f>IF(LEN(D55)&gt;0,D55,"")</f>
        <v>＊＊＊</v>
      </c>
      <c r="O67" s="112"/>
      <c r="P67" s="48"/>
    </row>
    <row r="68" spans="2:17" ht="22.5" hidden="1" customHeight="1">
      <c r="B68" s="210" t="s">
        <v>97</v>
      </c>
      <c r="C68" s="266" t="s">
        <v>98</v>
      </c>
      <c r="D68" s="267" t="s">
        <v>98</v>
      </c>
      <c r="E68" s="268"/>
      <c r="F68" s="268"/>
      <c r="G68" s="268"/>
      <c r="H68" s="268"/>
      <c r="I68" s="268"/>
      <c r="J68" s="268"/>
      <c r="K68" s="94"/>
      <c r="L68" s="269"/>
      <c r="M68" s="14" t="s">
        <v>57</v>
      </c>
      <c r="N68" s="270" t="str">
        <f>IF(LEN(G56)&gt;0,I56,"")</f>
        <v>＊＊＊</v>
      </c>
      <c r="O68" s="112"/>
      <c r="P68" s="48"/>
    </row>
    <row r="69" spans="2:17" ht="22.5" hidden="1" customHeight="1">
      <c r="B69" s="210" t="s">
        <v>97</v>
      </c>
      <c r="C69" s="266" t="s">
        <v>98</v>
      </c>
      <c r="D69" s="267" t="s">
        <v>98</v>
      </c>
      <c r="E69" s="268"/>
      <c r="F69" s="268"/>
      <c r="G69" s="268"/>
      <c r="H69" s="268"/>
      <c r="I69" s="268"/>
      <c r="J69" s="268"/>
      <c r="K69" s="94"/>
      <c r="L69" s="269"/>
      <c r="M69" s="14" t="s">
        <v>57</v>
      </c>
      <c r="N69" s="270" t="str">
        <f>IF(LEN(I56)&gt;0,I56,"")</f>
        <v>＊＊＊</v>
      </c>
      <c r="O69" s="112"/>
      <c r="P69" s="48"/>
    </row>
    <row r="70" spans="2:17" ht="38.25" hidden="1" customHeight="1">
      <c r="B70" s="210" t="s">
        <v>97</v>
      </c>
      <c r="C70" s="271" t="s">
        <v>121</v>
      </c>
      <c r="D70" s="272" t="s">
        <v>98</v>
      </c>
      <c r="E70" s="273"/>
      <c r="F70" s="273"/>
      <c r="G70" s="273"/>
      <c r="H70" s="273"/>
      <c r="I70" s="273"/>
      <c r="J70" s="273"/>
      <c r="K70" s="274"/>
      <c r="L70" s="269"/>
      <c r="M70" s="5" t="s">
        <v>58</v>
      </c>
      <c r="N70" s="72" t="str">
        <f>IF(LEN(D57)&gt;0,D57,"")</f>
        <v>＊＊＊</v>
      </c>
      <c r="O70" s="112"/>
      <c r="P70" s="48"/>
    </row>
    <row r="71" spans="2:17" ht="22.5" hidden="1" customHeight="1">
      <c r="B71" s="210" t="s">
        <v>97</v>
      </c>
      <c r="C71" s="275" t="s">
        <v>71</v>
      </c>
      <c r="D71" s="203" t="s">
        <v>98</v>
      </c>
      <c r="E71" s="198"/>
      <c r="F71" s="198"/>
      <c r="G71" s="205"/>
      <c r="H71" s="206"/>
      <c r="I71" s="207"/>
      <c r="J71" s="208" t="b">
        <v>1</v>
      </c>
      <c r="K71" s="276"/>
      <c r="L71" s="269"/>
      <c r="M71" s="5" t="s">
        <v>59</v>
      </c>
      <c r="N71" s="72" t="str">
        <f t="shared" ref="N71:N74" si="9">IF(LEN(D58)&gt;0,D58,"")</f>
        <v>＊＊＊</v>
      </c>
      <c r="O71" s="112"/>
      <c r="P71" s="48"/>
    </row>
    <row r="72" spans="2:17" ht="22.5" hidden="1" customHeight="1">
      <c r="B72" s="227" t="s">
        <v>122</v>
      </c>
      <c r="C72" s="5" t="s">
        <v>123</v>
      </c>
      <c r="D72" s="235" t="s">
        <v>98</v>
      </c>
      <c r="E72" s="180"/>
      <c r="F72" s="180"/>
      <c r="G72" s="180"/>
      <c r="H72" s="180"/>
      <c r="I72" s="180"/>
      <c r="J72" s="180"/>
      <c r="K72" s="247"/>
      <c r="L72" s="269"/>
      <c r="M72" s="5" t="s">
        <v>60</v>
      </c>
      <c r="N72" s="72" t="str">
        <f t="shared" si="9"/>
        <v>＊＊＊</v>
      </c>
      <c r="O72" s="112"/>
      <c r="P72" s="71"/>
      <c r="Q72" s="71"/>
    </row>
    <row r="73" spans="2:17" ht="22.5" hidden="1" customHeight="1">
      <c r="B73" s="210" t="s">
        <v>97</v>
      </c>
      <c r="C73" s="5" t="s">
        <v>124</v>
      </c>
      <c r="D73" s="240" t="s">
        <v>98</v>
      </c>
      <c r="E73" s="198"/>
      <c r="F73" s="198"/>
      <c r="G73" s="205"/>
      <c r="H73" s="206"/>
      <c r="I73" s="207"/>
      <c r="J73" s="208" t="b">
        <v>1</v>
      </c>
      <c r="K73" s="234"/>
      <c r="L73" s="269"/>
      <c r="M73" s="5" t="s">
        <v>61</v>
      </c>
      <c r="N73" s="72" t="str">
        <f t="shared" si="9"/>
        <v>＊＊＊</v>
      </c>
      <c r="O73" s="112"/>
      <c r="P73" s="48"/>
    </row>
    <row r="74" spans="2:17" ht="22.5" hidden="1" customHeight="1">
      <c r="B74" s="227" t="s">
        <v>122</v>
      </c>
      <c r="C74" s="5" t="s">
        <v>125</v>
      </c>
      <c r="D74" s="235" t="s">
        <v>98</v>
      </c>
      <c r="E74" s="180"/>
      <c r="F74" s="180"/>
      <c r="G74" s="180"/>
      <c r="H74" s="180"/>
      <c r="I74" s="180"/>
      <c r="J74" s="180"/>
      <c r="K74" s="247"/>
      <c r="L74" s="269"/>
      <c r="M74" s="5" t="s">
        <v>62</v>
      </c>
      <c r="N74" s="72" t="str">
        <f t="shared" si="9"/>
        <v>＊＊＊</v>
      </c>
      <c r="O74" s="112"/>
      <c r="P74" s="48"/>
    </row>
    <row r="75" spans="2:17" ht="22.5" customHeight="1">
      <c r="B75" s="210" t="s">
        <v>96</v>
      </c>
      <c r="C75" s="277" t="s">
        <v>126</v>
      </c>
      <c r="D75" s="240"/>
      <c r="E75" s="198"/>
      <c r="F75" s="198"/>
      <c r="G75" s="205"/>
      <c r="H75" s="206"/>
      <c r="I75" s="207"/>
      <c r="J75" s="208" t="b">
        <v>1</v>
      </c>
      <c r="K75" s="278" t="str">
        <f>IF(M102=1,"※1 参照","※ 参照")</f>
        <v>※ 参照</v>
      </c>
      <c r="L75" s="269"/>
      <c r="M75" s="5" t="s">
        <v>63</v>
      </c>
      <c r="N75" s="72" t="str">
        <f>IF(LEN(D62)&gt;0,D62,"")</f>
        <v>＊＊＊</v>
      </c>
      <c r="O75" s="112"/>
      <c r="P75" s="48"/>
    </row>
    <row r="76" spans="2:17" ht="22.5" hidden="1" customHeight="1">
      <c r="B76" s="210" t="s">
        <v>97</v>
      </c>
      <c r="C76" s="277" t="s">
        <v>127</v>
      </c>
      <c r="D76" s="240" t="s">
        <v>98</v>
      </c>
      <c r="E76" s="198"/>
      <c r="F76" s="198"/>
      <c r="G76" s="205"/>
      <c r="H76" s="206"/>
      <c r="I76" s="207"/>
      <c r="J76" s="208" t="b">
        <v>1</v>
      </c>
      <c r="K76" s="278" t="str">
        <f>IF(M102=1,"※2 参照","※ 参照")</f>
        <v>※ 参照</v>
      </c>
      <c r="L76" s="269"/>
      <c r="M76" s="5" t="s">
        <v>59</v>
      </c>
      <c r="N76" s="72" t="str">
        <f>IF(LEN(D63)&gt;0,D63,"")</f>
        <v>＊＊＊</v>
      </c>
      <c r="O76" s="112"/>
      <c r="P76" s="48"/>
    </row>
    <row r="77" spans="2:17" ht="22.5" hidden="1" customHeight="1">
      <c r="B77" s="210" t="s">
        <v>97</v>
      </c>
      <c r="C77" s="277" t="s">
        <v>128</v>
      </c>
      <c r="D77" s="240" t="s">
        <v>98</v>
      </c>
      <c r="E77" s="198"/>
      <c r="F77" s="198"/>
      <c r="G77" s="205"/>
      <c r="H77" s="206"/>
      <c r="I77" s="207"/>
      <c r="J77" s="208" t="b">
        <v>1</v>
      </c>
      <c r="K77" s="182"/>
      <c r="L77" s="269"/>
      <c r="M77" s="15" t="s">
        <v>64</v>
      </c>
      <c r="N77" s="72" t="str">
        <f t="shared" ref="N77:N78" si="10">IF(LEN(D64)&gt;0,D64,"")</f>
        <v>＊＊＊</v>
      </c>
      <c r="O77" s="112"/>
      <c r="P77" s="48"/>
    </row>
    <row r="78" spans="2:17" ht="43.5" customHeight="1">
      <c r="B78" s="210" t="s">
        <v>96</v>
      </c>
      <c r="C78" s="202" t="s">
        <v>129</v>
      </c>
      <c r="D78" s="279"/>
      <c r="E78" s="280"/>
      <c r="F78" s="280"/>
      <c r="G78" s="280"/>
      <c r="H78" s="280"/>
      <c r="I78" s="280"/>
      <c r="J78" s="280"/>
      <c r="K78" s="281"/>
      <c r="L78" s="48"/>
      <c r="M78" s="15" t="s">
        <v>65</v>
      </c>
      <c r="N78" s="72" t="str">
        <f t="shared" si="10"/>
        <v>＊＊＊</v>
      </c>
      <c r="O78" s="112"/>
      <c r="P78" s="48"/>
    </row>
    <row r="79" spans="2:17" ht="12.75" customHeight="1">
      <c r="B79" s="282"/>
      <c r="D79" s="283"/>
      <c r="E79" s="284"/>
      <c r="F79" s="284"/>
      <c r="G79" s="284"/>
      <c r="H79" s="284"/>
      <c r="I79" s="284"/>
      <c r="J79" s="23"/>
      <c r="K79" s="285"/>
      <c r="M79" s="16" t="s">
        <v>66</v>
      </c>
      <c r="N79" s="286" t="str">
        <f>IF(LEN(C66)&gt;0,C66,"")</f>
        <v>＊＊＊</v>
      </c>
      <c r="O79" s="60"/>
    </row>
    <row r="80" spans="2:17" ht="7.5" customHeight="1">
      <c r="B80" s="282"/>
      <c r="C80" s="17"/>
      <c r="D80" s="283"/>
      <c r="E80" s="284"/>
      <c r="F80" s="284"/>
      <c r="G80" s="284"/>
      <c r="H80" s="284"/>
      <c r="I80" s="284"/>
      <c r="J80" s="23"/>
      <c r="K80" s="285"/>
      <c r="M80" s="1">
        <v>66</v>
      </c>
      <c r="N80" s="286" t="str">
        <f>IF(LEN(D66)&gt;0,D66,"")</f>
        <v>＊＊＊</v>
      </c>
      <c r="O80" s="60"/>
    </row>
    <row r="81" spans="2:15" ht="12.75" customHeight="1">
      <c r="B81" s="282"/>
      <c r="C81" s="287" t="str">
        <f>IF(M102=1,"※1 個人情報の取扱いについて","※個人情報の取扱いについて")</f>
        <v>※個人情報の取扱いについて</v>
      </c>
      <c r="D81" s="288"/>
      <c r="E81" s="284"/>
      <c r="F81" s="284"/>
      <c r="G81" s="284"/>
      <c r="H81" s="284"/>
      <c r="I81" s="284"/>
      <c r="J81" s="23"/>
      <c r="K81" s="285"/>
      <c r="M81" s="16" t="s">
        <v>67</v>
      </c>
      <c r="N81" s="286" t="str">
        <f>IF(LEN(C67)&gt;0,C67,"")</f>
        <v>＊＊＊</v>
      </c>
      <c r="O81" s="60"/>
    </row>
    <row r="82" spans="2:15" ht="74.25" customHeight="1">
      <c r="B82" s="282"/>
      <c r="C82" s="289" t="s">
        <v>130</v>
      </c>
      <c r="D82" s="290"/>
      <c r="E82" s="290"/>
      <c r="F82" s="290"/>
      <c r="G82" s="290"/>
      <c r="H82" s="290"/>
      <c r="I82" s="290"/>
      <c r="J82" s="290"/>
      <c r="K82" s="291"/>
      <c r="M82" s="1">
        <v>67</v>
      </c>
      <c r="N82" s="286" t="str">
        <f>IF(LEN(D67)&gt;0,D67,"")</f>
        <v>＊＊＊</v>
      </c>
      <c r="O82" s="60"/>
    </row>
    <row r="83" spans="2:15" ht="17.25" hidden="1" customHeight="1">
      <c r="B83" s="282"/>
      <c r="C83" s="292" t="str">
        <f>IF(M102=1,"※2 研修データの２次利用について","※研修データの２次利用について")</f>
        <v>※研修データの２次利用について</v>
      </c>
      <c r="D83" s="292"/>
      <c r="E83" s="292"/>
      <c r="F83" s="292"/>
      <c r="G83" s="292"/>
      <c r="H83" s="292"/>
      <c r="I83" s="292"/>
      <c r="J83" s="292"/>
      <c r="K83" s="292"/>
      <c r="M83" s="16" t="s">
        <v>68</v>
      </c>
      <c r="N83" s="286" t="str">
        <f>IF(LEN(C68)&gt;0,C68,"")</f>
        <v>＊＊＊</v>
      </c>
      <c r="O83" s="60"/>
    </row>
    <row r="84" spans="2:15" ht="59.25" hidden="1" customHeight="1">
      <c r="B84" s="293"/>
      <c r="C84" s="289" t="s">
        <v>131</v>
      </c>
      <c r="D84" s="290"/>
      <c r="E84" s="290"/>
      <c r="F84" s="290"/>
      <c r="G84" s="290"/>
      <c r="H84" s="290"/>
      <c r="I84" s="290"/>
      <c r="J84" s="290"/>
      <c r="K84" s="291"/>
      <c r="M84" s="1">
        <v>68</v>
      </c>
      <c r="N84" s="294" t="str">
        <f>IF(LEN(D68)&gt;0,D68,"")</f>
        <v>＊＊＊</v>
      </c>
      <c r="O84" s="295"/>
    </row>
    <row r="85" spans="2:15" ht="12.75" customHeight="1">
      <c r="B85" s="293"/>
      <c r="D85" s="288"/>
      <c r="E85" s="284"/>
      <c r="F85" s="284"/>
      <c r="G85" s="284"/>
      <c r="H85" s="284"/>
      <c r="I85" s="284"/>
      <c r="J85" s="23"/>
      <c r="K85" s="285"/>
      <c r="M85" s="16" t="s">
        <v>69</v>
      </c>
      <c r="N85" s="294" t="str">
        <f>IF(LEN(C69)&gt;0,C69,"")</f>
        <v>＊＊＊</v>
      </c>
      <c r="O85" s="295"/>
    </row>
    <row r="86" spans="2:15" ht="12.75" customHeight="1">
      <c r="B86" s="293"/>
      <c r="D86" s="288"/>
      <c r="E86" s="284"/>
      <c r="F86" s="284"/>
      <c r="G86" s="284"/>
      <c r="H86" s="284"/>
      <c r="I86" s="284"/>
      <c r="J86" s="23"/>
      <c r="K86" s="285"/>
      <c r="M86" s="1">
        <v>68</v>
      </c>
      <c r="N86" s="294" t="str">
        <f>IF(LEN(D69)&gt;0,D69,"")</f>
        <v>＊＊＊</v>
      </c>
      <c r="O86" s="295"/>
    </row>
    <row r="87" spans="2:15" ht="12.75" customHeight="1">
      <c r="B87" s="293"/>
      <c r="D87" s="288"/>
      <c r="E87" s="284"/>
      <c r="F87" s="284"/>
      <c r="G87" s="284"/>
      <c r="H87" s="284"/>
      <c r="I87" s="284"/>
      <c r="J87" s="23"/>
      <c r="K87" s="285"/>
      <c r="M87" s="15" t="s">
        <v>70</v>
      </c>
      <c r="N87" s="294" t="str">
        <f>IF(LEN(D70)&gt;0,D70,"")</f>
        <v>＊＊＊</v>
      </c>
      <c r="O87" s="295"/>
    </row>
    <row r="88" spans="2:15" ht="12.75" customHeight="1">
      <c r="B88" s="293"/>
      <c r="D88" s="296"/>
      <c r="J88" s="23"/>
      <c r="K88" s="23"/>
      <c r="M88" s="5" t="s">
        <v>71</v>
      </c>
      <c r="N88" s="297" t="str">
        <f>IF(LEN(D71)&gt;0,D71,"")</f>
        <v>＊＊＊</v>
      </c>
      <c r="O88" s="295"/>
    </row>
    <row r="89" spans="2:15" ht="12.75" customHeight="1">
      <c r="B89" s="293"/>
      <c r="C89" s="298"/>
      <c r="E89" s="299"/>
      <c r="F89" s="300"/>
      <c r="G89" s="300"/>
      <c r="H89" s="300"/>
      <c r="I89" s="300"/>
      <c r="J89" s="300"/>
      <c r="M89" s="5" t="s">
        <v>72</v>
      </c>
      <c r="N89" s="297" t="str">
        <f t="shared" ref="N89:N95" si="11">IF(LEN(D72)&gt;0,D72,"")</f>
        <v>＊＊＊</v>
      </c>
      <c r="O89" s="295"/>
    </row>
    <row r="90" spans="2:15" ht="87" customHeight="1">
      <c r="B90" s="293"/>
      <c r="C90" s="301"/>
      <c r="D90" s="302"/>
      <c r="E90" s="299"/>
      <c r="F90" s="300"/>
      <c r="G90" s="300"/>
      <c r="H90" s="300"/>
      <c r="I90" s="300"/>
      <c r="J90" s="300"/>
      <c r="M90" s="5" t="s">
        <v>124</v>
      </c>
      <c r="N90" s="297" t="str">
        <f t="shared" si="11"/>
        <v>＊＊＊</v>
      </c>
      <c r="O90" s="295"/>
    </row>
    <row r="91" spans="2:15" hidden="1">
      <c r="B91" s="293" t="s">
        <v>132</v>
      </c>
      <c r="C91" s="301"/>
      <c r="D91" s="302"/>
      <c r="E91" s="302"/>
      <c r="F91" s="302">
        <v>0</v>
      </c>
      <c r="G91" s="302">
        <v>0</v>
      </c>
      <c r="H91" s="302">
        <v>0</v>
      </c>
      <c r="I91" s="23">
        <v>0</v>
      </c>
      <c r="J91" s="23">
        <v>0</v>
      </c>
      <c r="M91" s="5" t="s">
        <v>125</v>
      </c>
      <c r="N91" s="297" t="str">
        <f t="shared" si="11"/>
        <v>＊＊＊</v>
      </c>
      <c r="O91" s="295"/>
    </row>
    <row r="92" spans="2:15" hidden="1">
      <c r="B92" s="293" t="s">
        <v>133</v>
      </c>
      <c r="C92" s="301"/>
      <c r="D92" s="303"/>
      <c r="F92" s="304">
        <v>100</v>
      </c>
      <c r="G92" s="302">
        <v>100</v>
      </c>
      <c r="H92" s="302">
        <v>100</v>
      </c>
      <c r="I92" s="23">
        <v>100</v>
      </c>
      <c r="J92" s="23">
        <v>100</v>
      </c>
      <c r="M92" s="305" t="s">
        <v>126</v>
      </c>
      <c r="N92" s="297" t="str">
        <f t="shared" si="11"/>
        <v/>
      </c>
      <c r="O92" s="295"/>
    </row>
    <row r="93" spans="2:15">
      <c r="B93" s="293" t="s">
        <v>134</v>
      </c>
      <c r="C93" s="301"/>
      <c r="D93" s="302"/>
      <c r="F93" s="304"/>
      <c r="G93" s="302"/>
      <c r="H93" s="302"/>
      <c r="J93" s="23"/>
      <c r="M93" s="305" t="s">
        <v>127</v>
      </c>
      <c r="N93" s="297" t="str">
        <f t="shared" si="11"/>
        <v>＊＊＊</v>
      </c>
      <c r="O93" s="295"/>
    </row>
    <row r="94" spans="2:15">
      <c r="B94" s="293" t="s">
        <v>135</v>
      </c>
      <c r="C94" s="301"/>
      <c r="D94" s="302"/>
      <c r="E94" s="302"/>
      <c r="F94" s="302"/>
      <c r="G94" s="302"/>
      <c r="H94" s="302"/>
      <c r="J94" s="23"/>
      <c r="M94" s="305" t="s">
        <v>128</v>
      </c>
      <c r="N94" s="297" t="str">
        <f t="shared" si="11"/>
        <v>＊＊＊</v>
      </c>
      <c r="O94" s="295"/>
    </row>
    <row r="95" spans="2:15" ht="14.25" customHeight="1">
      <c r="B95" s="293" t="s">
        <v>136</v>
      </c>
      <c r="C95" s="298"/>
      <c r="D95" s="299"/>
      <c r="E95" s="299"/>
      <c r="F95" s="299"/>
      <c r="G95" s="306"/>
      <c r="M95" s="307" t="s">
        <v>129</v>
      </c>
      <c r="N95" s="297" t="str">
        <f t="shared" si="11"/>
        <v/>
      </c>
      <c r="O95" s="295"/>
    </row>
    <row r="96" spans="2:15" ht="14.25" customHeight="1">
      <c r="B96" s="293" t="s">
        <v>137</v>
      </c>
      <c r="C96" s="299"/>
      <c r="D96" s="299"/>
      <c r="E96" s="308"/>
      <c r="I96" s="309"/>
      <c r="L96" s="23">
        <f>SUM(L9:L95)</f>
        <v>0</v>
      </c>
      <c r="M96" s="1"/>
      <c r="N96" s="20"/>
    </row>
    <row r="97" spans="2:14" ht="14.25" customHeight="1">
      <c r="B97" s="293" t="s">
        <v>138</v>
      </c>
      <c r="C97" s="299"/>
      <c r="D97" s="299"/>
      <c r="E97" s="308"/>
      <c r="I97" s="299"/>
      <c r="L97" s="23" t="str">
        <f>IF(L96&gt;0,IF(L9&gt;0,"姓 ","")&amp;IF(L10&gt;0,"名 ","")&amp;IF(L11&gt;0,"姓かな ","")&amp;IF(L12&gt;0,"名かな ","")&amp;IF(L13&gt;0,"勤務先 ","")&amp;IF(L15&gt;0,"現職種 ","")&amp;IF(L16&gt;0,"現職名（肩書） ","")&amp;"が改行されています。","")</f>
        <v/>
      </c>
      <c r="M97" s="1"/>
      <c r="N97" s="20"/>
    </row>
    <row r="98" spans="2:14" ht="14.25" customHeight="1">
      <c r="B98" s="293" t="s">
        <v>139</v>
      </c>
      <c r="C98" s="298"/>
      <c r="M98" s="1"/>
      <c r="N98" s="20"/>
    </row>
    <row r="99" spans="2:14">
      <c r="B99" s="293" t="s">
        <v>140</v>
      </c>
      <c r="C99" s="298"/>
      <c r="M99" s="1"/>
      <c r="N99" s="20"/>
    </row>
    <row r="100" spans="2:14">
      <c r="B100" s="293" t="s">
        <v>141</v>
      </c>
      <c r="C100" s="298"/>
      <c r="M100" s="1"/>
      <c r="N100" s="20"/>
    </row>
    <row r="101" spans="2:14" ht="12.75" customHeight="1">
      <c r="B101" s="293" t="s">
        <v>142</v>
      </c>
      <c r="C101" s="298"/>
      <c r="M101" s="46">
        <v>1</v>
      </c>
    </row>
    <row r="102" spans="2:14" ht="12.75" customHeight="1">
      <c r="B102" s="293" t="s">
        <v>143</v>
      </c>
      <c r="C102" s="298"/>
      <c r="M102" s="1">
        <v>0</v>
      </c>
      <c r="N102" s="20"/>
    </row>
    <row r="103" spans="2:14" ht="12.75" customHeight="1">
      <c r="B103" s="293" t="s">
        <v>144</v>
      </c>
      <c r="C103" s="298"/>
      <c r="M103" s="1">
        <v>0</v>
      </c>
      <c r="N103" s="20"/>
    </row>
    <row r="104" spans="2:14" ht="12.75" customHeight="1">
      <c r="B104" s="293" t="s">
        <v>145</v>
      </c>
      <c r="C104" s="298"/>
      <c r="M104" s="1"/>
      <c r="N104" s="20"/>
    </row>
    <row r="105" spans="2:14" ht="12.75" customHeight="1">
      <c r="B105" s="293" t="s">
        <v>146</v>
      </c>
      <c r="C105" s="298"/>
      <c r="M105" s="1"/>
      <c r="N105" s="20"/>
    </row>
    <row r="106" spans="2:14" ht="12.75" customHeight="1">
      <c r="B106" s="293" t="s">
        <v>147</v>
      </c>
      <c r="C106" s="298"/>
      <c r="M106" s="1"/>
      <c r="N106" s="20"/>
    </row>
    <row r="107" spans="2:14" ht="12.75" customHeight="1">
      <c r="B107" s="293" t="s">
        <v>148</v>
      </c>
      <c r="C107" s="298"/>
      <c r="M107" s="1"/>
      <c r="N107" s="20"/>
    </row>
    <row r="108" spans="2:14" ht="12.75" customHeight="1">
      <c r="B108" s="293" t="s">
        <v>149</v>
      </c>
      <c r="C108" s="298"/>
      <c r="M108" s="23"/>
      <c r="N108" s="23"/>
    </row>
    <row r="109" spans="2:14" ht="12.75" customHeight="1">
      <c r="B109" s="293" t="s">
        <v>150</v>
      </c>
      <c r="C109" s="298"/>
      <c r="M109" s="23"/>
      <c r="N109" s="23"/>
    </row>
    <row r="110" spans="2:14" ht="12.75" customHeight="1">
      <c r="B110" s="293" t="s">
        <v>151</v>
      </c>
      <c r="C110" s="298"/>
      <c r="M110" s="23"/>
      <c r="N110" s="23"/>
    </row>
    <row r="111" spans="2:14" ht="12.75" customHeight="1">
      <c r="B111" s="293" t="s">
        <v>152</v>
      </c>
      <c r="C111" s="298"/>
      <c r="M111" s="23"/>
      <c r="N111" s="23"/>
    </row>
    <row r="112" spans="2:14" ht="12.75" customHeight="1">
      <c r="B112" s="293" t="s">
        <v>153</v>
      </c>
      <c r="C112" s="298"/>
      <c r="M112" s="23"/>
      <c r="N112" s="23"/>
    </row>
    <row r="113" spans="2:14" ht="12.75" customHeight="1">
      <c r="B113" s="293" t="s">
        <v>154</v>
      </c>
      <c r="C113" s="298"/>
      <c r="M113" s="23"/>
      <c r="N113" s="23"/>
    </row>
    <row r="114" spans="2:14" ht="12.75" customHeight="1">
      <c r="B114" s="293" t="s">
        <v>155</v>
      </c>
      <c r="C114" s="298"/>
      <c r="M114" s="23"/>
      <c r="N114" s="23"/>
    </row>
    <row r="115" spans="2:14" ht="12.75" customHeight="1">
      <c r="B115" s="293" t="s">
        <v>156</v>
      </c>
      <c r="C115" s="298"/>
      <c r="M115" s="23"/>
      <c r="N115" s="23"/>
    </row>
    <row r="116" spans="2:14" ht="12.75" customHeight="1">
      <c r="B116" s="293" t="s">
        <v>157</v>
      </c>
      <c r="C116" s="298"/>
      <c r="M116" s="23"/>
      <c r="N116" s="23"/>
    </row>
    <row r="117" spans="2:14" ht="12.75" customHeight="1">
      <c r="B117" s="293" t="s">
        <v>158</v>
      </c>
      <c r="C117" s="298"/>
      <c r="M117" s="23"/>
      <c r="N117" s="23"/>
    </row>
    <row r="118" spans="2:14" ht="12.75" customHeight="1">
      <c r="B118" s="293" t="s">
        <v>159</v>
      </c>
      <c r="C118" s="298"/>
      <c r="M118" s="23"/>
      <c r="N118" s="23"/>
    </row>
    <row r="119" spans="2:14" ht="12.75" customHeight="1">
      <c r="B119" s="293" t="s">
        <v>160</v>
      </c>
      <c r="C119" s="298"/>
      <c r="M119" s="23"/>
      <c r="N119" s="23"/>
    </row>
    <row r="120" spans="2:14" ht="12.75" customHeight="1">
      <c r="B120" s="293" t="s">
        <v>161</v>
      </c>
      <c r="C120" s="298"/>
    </row>
    <row r="121" spans="2:14" ht="12.75" customHeight="1">
      <c r="B121" s="293" t="s">
        <v>162</v>
      </c>
      <c r="C121" s="298"/>
      <c r="E121" s="310"/>
    </row>
    <row r="122" spans="2:14" ht="12.75" customHeight="1">
      <c r="B122" s="293" t="s">
        <v>163</v>
      </c>
      <c r="C122" s="298"/>
    </row>
    <row r="123" spans="2:14" ht="12.75" customHeight="1">
      <c r="B123" s="293" t="s">
        <v>164</v>
      </c>
      <c r="C123" s="298"/>
    </row>
    <row r="124" spans="2:14" ht="12.75" customHeight="1">
      <c r="B124" s="293" t="s">
        <v>165</v>
      </c>
      <c r="C124" s="298"/>
    </row>
    <row r="125" spans="2:14" ht="12.75" customHeight="1">
      <c r="B125" s="293" t="s">
        <v>166</v>
      </c>
      <c r="C125" s="298"/>
    </row>
    <row r="126" spans="2:14" ht="12.75" customHeight="1">
      <c r="B126" s="293" t="s">
        <v>167</v>
      </c>
      <c r="C126" s="298"/>
    </row>
    <row r="127" spans="2:14" ht="12.75" customHeight="1">
      <c r="B127" s="293" t="s">
        <v>168</v>
      </c>
      <c r="C127" s="298"/>
    </row>
    <row r="128" spans="2:14" ht="12.75" customHeight="1">
      <c r="B128" s="293" t="s">
        <v>169</v>
      </c>
      <c r="C128" s="298"/>
    </row>
    <row r="129" spans="2:4" ht="12.75" customHeight="1">
      <c r="B129" s="293" t="s">
        <v>170</v>
      </c>
      <c r="C129" s="298"/>
    </row>
    <row r="130" spans="2:4" ht="12.75" customHeight="1">
      <c r="B130" s="293" t="s">
        <v>171</v>
      </c>
      <c r="C130" s="298"/>
    </row>
    <row r="131" spans="2:4" ht="12.75" customHeight="1">
      <c r="B131" s="293" t="s">
        <v>172</v>
      </c>
      <c r="C131" s="298"/>
    </row>
    <row r="132" spans="2:4" ht="12.75" customHeight="1">
      <c r="B132" s="293" t="s">
        <v>173</v>
      </c>
      <c r="C132" s="298"/>
    </row>
    <row r="133" spans="2:4" ht="12.75" customHeight="1">
      <c r="B133" s="293" t="s">
        <v>174</v>
      </c>
      <c r="C133" s="298"/>
    </row>
    <row r="134" spans="2:4" ht="12.75" customHeight="1">
      <c r="B134" s="293" t="s">
        <v>175</v>
      </c>
      <c r="C134" s="298"/>
      <c r="D134" s="23" t="s">
        <v>176</v>
      </c>
    </row>
    <row r="135" spans="2:4" ht="12.75" customHeight="1">
      <c r="B135" s="293" t="s">
        <v>177</v>
      </c>
      <c r="C135" s="298"/>
    </row>
    <row r="136" spans="2:4" ht="12.75" customHeight="1">
      <c r="B136" s="293" t="s">
        <v>178</v>
      </c>
      <c r="C136" s="298"/>
    </row>
    <row r="137" spans="2:4" ht="12.75" customHeight="1">
      <c r="B137" s="293" t="s">
        <v>179</v>
      </c>
      <c r="C137" s="298"/>
    </row>
    <row r="138" spans="2:4" ht="12.75" customHeight="1">
      <c r="B138" s="298"/>
      <c r="C138" s="298"/>
    </row>
    <row r="139" spans="2:4" ht="12.75" customHeight="1">
      <c r="B139" s="298"/>
      <c r="C139" s="298"/>
    </row>
    <row r="140" spans="2:4" ht="12.75" customHeight="1">
      <c r="B140" s="298"/>
      <c r="C140" s="298"/>
    </row>
    <row r="141" spans="2:4" ht="12.75" hidden="1" customHeight="1">
      <c r="B141" s="298"/>
      <c r="C141" s="298"/>
    </row>
    <row r="142" spans="2:4" ht="12.75" hidden="1" customHeight="1">
      <c r="B142" s="298"/>
      <c r="C142" s="298"/>
    </row>
    <row r="143" spans="2:4" ht="12.75" hidden="1" customHeight="1">
      <c r="B143" s="298"/>
      <c r="C143" s="298"/>
    </row>
    <row r="144" spans="2:4" ht="12.75" hidden="1" customHeight="1">
      <c r="B144" s="298"/>
      <c r="C144" s="298"/>
    </row>
    <row r="145" spans="2:3" ht="12.75" hidden="1" customHeight="1">
      <c r="B145" s="298"/>
      <c r="C145" s="298"/>
    </row>
    <row r="146" spans="2:3" ht="12.75" hidden="1" customHeight="1">
      <c r="B146" s="298"/>
      <c r="C146" s="298"/>
    </row>
    <row r="147" spans="2:3" ht="12.75" hidden="1" customHeight="1">
      <c r="B147" s="298"/>
      <c r="C147" s="298"/>
    </row>
    <row r="148" spans="2:3" ht="12.75" hidden="1" customHeight="1">
      <c r="B148" s="298"/>
      <c r="C148" s="298"/>
    </row>
    <row r="149" spans="2:3" ht="12.75" hidden="1" customHeight="1">
      <c r="B149" s="298"/>
      <c r="C149" s="298"/>
    </row>
    <row r="150" spans="2:3" ht="12.75" hidden="1" customHeight="1">
      <c r="B150" s="298"/>
      <c r="C150" s="298"/>
    </row>
    <row r="151" spans="2:3" ht="12.75" hidden="1" customHeight="1">
      <c r="B151" s="298"/>
      <c r="C151" s="298"/>
    </row>
    <row r="152" spans="2:3" ht="12.75" hidden="1" customHeight="1">
      <c r="B152" s="298"/>
      <c r="C152" s="298"/>
    </row>
    <row r="153" spans="2:3" ht="12.75" hidden="1" customHeight="1">
      <c r="B153" s="298"/>
      <c r="C153" s="298"/>
    </row>
    <row r="154" spans="2:3" ht="12.75" hidden="1" customHeight="1">
      <c r="B154" s="298"/>
      <c r="C154" s="298"/>
    </row>
    <row r="155" spans="2:3" ht="12.75" hidden="1" customHeight="1">
      <c r="B155" s="298"/>
      <c r="C155" s="298"/>
    </row>
    <row r="156" spans="2:3" ht="12.75" hidden="1" customHeight="1">
      <c r="B156" s="298"/>
      <c r="C156" s="298"/>
    </row>
    <row r="157" spans="2:3" ht="12.75" hidden="1" customHeight="1">
      <c r="B157" s="298"/>
      <c r="C157" s="298"/>
    </row>
    <row r="158" spans="2:3" ht="12.75" hidden="1" customHeight="1">
      <c r="B158" s="298"/>
      <c r="C158" s="298"/>
    </row>
    <row r="159" spans="2:3" ht="12.75" hidden="1" customHeight="1">
      <c r="B159" s="298"/>
      <c r="C159" s="298"/>
    </row>
    <row r="160" spans="2:3" ht="12.75" hidden="1" customHeight="1">
      <c r="B160" s="298"/>
      <c r="C160" s="298"/>
    </row>
    <row r="161" spans="2:3" ht="12.75" hidden="1" customHeight="1">
      <c r="B161" s="298"/>
      <c r="C161" s="298"/>
    </row>
    <row r="162" spans="2:3" ht="12.75" hidden="1" customHeight="1">
      <c r="B162" s="298"/>
      <c r="C162" s="298"/>
    </row>
    <row r="163" spans="2:3" ht="12.75" hidden="1" customHeight="1">
      <c r="B163" s="298"/>
      <c r="C163" s="298"/>
    </row>
    <row r="164" spans="2:3" ht="12.75" hidden="1" customHeight="1">
      <c r="B164" s="298"/>
      <c r="C164" s="298"/>
    </row>
    <row r="165" spans="2:3" ht="12.75" hidden="1" customHeight="1">
      <c r="B165" s="298"/>
      <c r="C165" s="298"/>
    </row>
    <row r="166" spans="2:3" ht="12.75" hidden="1" customHeight="1">
      <c r="B166" s="298"/>
      <c r="C166" s="298"/>
    </row>
    <row r="167" spans="2:3" ht="12.75" hidden="1" customHeight="1">
      <c r="B167" s="298"/>
      <c r="C167" s="298"/>
    </row>
    <row r="168" spans="2:3" ht="12.75" hidden="1" customHeight="1">
      <c r="B168" s="298"/>
      <c r="C168" s="298"/>
    </row>
    <row r="169" spans="2:3" ht="12.75" hidden="1" customHeight="1">
      <c r="B169" s="298"/>
      <c r="C169" s="298"/>
    </row>
    <row r="170" spans="2:3" ht="12.75" hidden="1" customHeight="1">
      <c r="B170" s="298"/>
      <c r="C170" s="298"/>
    </row>
    <row r="171" spans="2:3" ht="12.75" hidden="1" customHeight="1">
      <c r="B171" s="298"/>
      <c r="C171" s="298"/>
    </row>
    <row r="172" spans="2:3" ht="12.75" hidden="1" customHeight="1">
      <c r="B172" s="298"/>
      <c r="C172" s="298"/>
    </row>
    <row r="173" spans="2:3" ht="12.75" hidden="1" customHeight="1">
      <c r="B173" s="298"/>
      <c r="C173" s="298"/>
    </row>
    <row r="174" spans="2:3" ht="12.75" hidden="1" customHeight="1">
      <c r="B174" s="298"/>
      <c r="C174" s="298"/>
    </row>
    <row r="175" spans="2:3" ht="12.75" customHeight="1">
      <c r="B175" s="298"/>
      <c r="C175" s="298"/>
    </row>
    <row r="176" spans="2:3" ht="12.75" customHeight="1">
      <c r="B176" s="298"/>
      <c r="C176" s="298"/>
    </row>
    <row r="177" spans="2:5" ht="12.75" customHeight="1">
      <c r="B177" s="298"/>
      <c r="C177" s="298"/>
    </row>
    <row r="178" spans="2:5" ht="12.75" customHeight="1">
      <c r="B178" s="298"/>
      <c r="C178" s="298"/>
    </row>
    <row r="179" spans="2:5" ht="12.75" customHeight="1">
      <c r="B179" s="298"/>
      <c r="C179" s="298"/>
    </row>
    <row r="180" spans="2:5" ht="12.75" customHeight="1">
      <c r="B180" s="298"/>
      <c r="C180" s="298"/>
    </row>
    <row r="181" spans="2:5" ht="12.75" customHeight="1">
      <c r="B181" s="298"/>
      <c r="C181" s="298"/>
    </row>
    <row r="182" spans="2:5" ht="12.75" customHeight="1">
      <c r="B182" s="298"/>
      <c r="C182" s="298"/>
    </row>
    <row r="183" spans="2:5" ht="12.75" customHeight="1">
      <c r="B183" s="298"/>
      <c r="C183" s="298"/>
    </row>
    <row r="184" spans="2:5" ht="12.75" customHeight="1">
      <c r="B184" s="298"/>
      <c r="C184" s="298"/>
    </row>
    <row r="185" spans="2:5" ht="12.75" customHeight="1">
      <c r="B185" s="298"/>
      <c r="C185" s="298"/>
    </row>
    <row r="186" spans="2:5" ht="12.75" customHeight="1">
      <c r="B186" s="298"/>
      <c r="C186" s="298"/>
    </row>
    <row r="187" spans="2:5" ht="12.75" customHeight="1">
      <c r="B187" s="298"/>
      <c r="C187" s="298"/>
    </row>
    <row r="188" spans="2:5" ht="12.75" customHeight="1">
      <c r="B188" s="298"/>
      <c r="C188" s="298"/>
    </row>
    <row r="189" spans="2:5" ht="12.75" customHeight="1">
      <c r="B189" s="298"/>
      <c r="C189" s="298"/>
    </row>
    <row r="190" spans="2:5" ht="12.75" customHeight="1">
      <c r="B190" s="298"/>
      <c r="C190" s="298"/>
    </row>
    <row r="191" spans="2:5" ht="12.75" hidden="1" customHeight="1">
      <c r="B191" s="298"/>
      <c r="C191" s="298"/>
    </row>
    <row r="192" spans="2:5" ht="12.75" hidden="1" customHeight="1">
      <c r="B192" s="298"/>
      <c r="C192" s="298"/>
      <c r="D192" s="23">
        <v>1</v>
      </c>
      <c r="E192" s="23" t="s">
        <v>180</v>
      </c>
    </row>
    <row r="193" spans="2:5" ht="12.75" hidden="1" customHeight="1">
      <c r="B193" s="298"/>
      <c r="C193" s="298"/>
      <c r="D193" s="23">
        <v>2</v>
      </c>
      <c r="E193" s="23" t="s">
        <v>181</v>
      </c>
    </row>
    <row r="194" spans="2:5" ht="12.75" hidden="1" customHeight="1">
      <c r="B194" s="298"/>
      <c r="C194" s="298"/>
      <c r="D194" s="23">
        <v>3</v>
      </c>
      <c r="E194" s="23" t="s">
        <v>182</v>
      </c>
    </row>
    <row r="195" spans="2:5" ht="12.75" hidden="1" customHeight="1">
      <c r="B195" s="298"/>
      <c r="C195" s="298"/>
    </row>
    <row r="196" spans="2:5" ht="12.75" customHeight="1">
      <c r="B196" s="298"/>
      <c r="C196" s="298"/>
    </row>
    <row r="197" spans="2:5" ht="12.75" customHeight="1">
      <c r="B197" s="298"/>
      <c r="C197" s="298"/>
    </row>
    <row r="198" spans="2:5" ht="12.75" customHeight="1">
      <c r="B198" s="298"/>
      <c r="C198" s="298"/>
    </row>
    <row r="199" spans="2:5" ht="12.75" customHeight="1">
      <c r="B199" s="298"/>
      <c r="C199" s="298"/>
    </row>
    <row r="200" spans="2:5" ht="12.75" customHeight="1">
      <c r="B200" s="298"/>
      <c r="C200" s="298"/>
    </row>
    <row r="201" spans="2:5" ht="12.75" hidden="1" customHeight="1">
      <c r="B201" s="298"/>
      <c r="C201" s="298"/>
    </row>
    <row r="202" spans="2:5" ht="12.75" hidden="1" customHeight="1">
      <c r="B202" s="298"/>
      <c r="C202" s="298"/>
    </row>
    <row r="203" spans="2:5" ht="12.75" hidden="1" customHeight="1">
      <c r="B203" s="298"/>
      <c r="C203" s="298"/>
    </row>
    <row r="204" spans="2:5" ht="12.75" hidden="1" customHeight="1">
      <c r="B204" s="298"/>
      <c r="C204" s="298"/>
    </row>
    <row r="205" spans="2:5" ht="12.75" hidden="1" customHeight="1">
      <c r="B205" s="298"/>
      <c r="C205" s="298"/>
    </row>
    <row r="206" spans="2:5" ht="12.75" customHeight="1">
      <c r="B206" s="298"/>
      <c r="C206" s="298"/>
      <c r="D206" s="23" t="s">
        <v>176</v>
      </c>
    </row>
    <row r="207" spans="2:5" ht="12.75" customHeight="1">
      <c r="B207" s="298"/>
      <c r="C207" s="298"/>
    </row>
    <row r="208" spans="2:5" ht="12.75" customHeight="1">
      <c r="B208" s="298"/>
      <c r="C208" s="298"/>
    </row>
    <row r="209" spans="2:3" ht="12.75" customHeight="1">
      <c r="B209" s="298"/>
      <c r="C209" s="298"/>
    </row>
    <row r="210" spans="2:3" ht="12.75" customHeight="1">
      <c r="B210" s="298"/>
      <c r="C210" s="298"/>
    </row>
    <row r="211" spans="2:3" ht="12.75" customHeight="1">
      <c r="B211" s="298"/>
      <c r="C211" s="298"/>
    </row>
    <row r="212" spans="2:3" ht="12.75" customHeight="1">
      <c r="B212" s="298"/>
      <c r="C212" s="298"/>
    </row>
    <row r="213" spans="2:3" ht="12.75" customHeight="1">
      <c r="B213" s="298"/>
      <c r="C213" s="298"/>
    </row>
    <row r="214" spans="2:3" ht="12.75" customHeight="1">
      <c r="B214" s="298"/>
      <c r="C214" s="298"/>
    </row>
    <row r="215" spans="2:3" ht="12.75" customHeight="1">
      <c r="B215" s="298"/>
      <c r="C215" s="298"/>
    </row>
    <row r="216" spans="2:3" ht="12.75" customHeight="1">
      <c r="B216" s="298"/>
      <c r="C216" s="298"/>
    </row>
    <row r="217" spans="2:3" ht="12.75" customHeight="1">
      <c r="B217" s="298"/>
      <c r="C217" s="298"/>
    </row>
    <row r="218" spans="2:3" ht="12.75" customHeight="1">
      <c r="B218" s="298"/>
      <c r="C218" s="298"/>
    </row>
    <row r="219" spans="2:3" ht="12.75" customHeight="1">
      <c r="B219" s="298"/>
      <c r="C219" s="298"/>
    </row>
    <row r="220" spans="2:3" ht="12.75" customHeight="1">
      <c r="B220" s="298"/>
      <c r="C220" s="298"/>
    </row>
    <row r="221" spans="2:3" ht="12.75" customHeight="1">
      <c r="B221" s="298"/>
      <c r="C221" s="298"/>
    </row>
    <row r="222" spans="2:3" ht="12.75" customHeight="1">
      <c r="B222" s="298"/>
      <c r="C222" s="298"/>
    </row>
    <row r="223" spans="2:3" ht="12.75" customHeight="1">
      <c r="B223" s="298"/>
      <c r="C223" s="298"/>
    </row>
    <row r="224" spans="2:3" ht="12.75" customHeight="1">
      <c r="B224" s="298"/>
      <c r="C224" s="298"/>
    </row>
    <row r="225" spans="2:3" ht="12.75" customHeight="1">
      <c r="B225" s="298"/>
      <c r="C225" s="298"/>
    </row>
    <row r="226" spans="2:3" ht="12.75" customHeight="1">
      <c r="B226" s="298"/>
      <c r="C226" s="298"/>
    </row>
    <row r="227" spans="2:3" ht="12.75" customHeight="1"/>
    <row r="228" spans="2:3" ht="12.75" customHeight="1"/>
    <row r="229" spans="2:3" ht="15.75" customHeight="1"/>
    <row r="230" spans="2:3" ht="15.75" customHeight="1"/>
    <row r="231" spans="2:3" ht="15.75" customHeight="1"/>
    <row r="232" spans="2:3" ht="15.75" customHeight="1"/>
    <row r="233" spans="2:3" ht="15.75" customHeight="1"/>
    <row r="234" spans="2:3" ht="15.75" customHeight="1"/>
    <row r="235" spans="2:3" ht="15.75" customHeight="1"/>
    <row r="236" spans="2:3" ht="15.75" customHeight="1"/>
    <row r="237" spans="2:3" ht="15.75" customHeight="1"/>
    <row r="238" spans="2:3" ht="15.75" customHeight="1"/>
    <row r="239" spans="2:3" ht="15.75" customHeight="1"/>
    <row r="240" spans="2:3"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sheetData>
  <sheetProtection algorithmName="SHA-512" hashValue="cnv/IyOPBDo9wb5W7O+Ou/JMuVUWfAdyhS1drImTcoIrHh1eRgTQFhyRR9/u5xsoxUI2w/WFYVH5srSwnoG3zg==" saltValue="TAGTFwEGnHRQbY7lwn3LyQ==" spinCount="100000" sheet="1" objects="1" scenarios="1" selectLockedCells="1"/>
  <mergeCells count="94">
    <mergeCell ref="D87:I87"/>
    <mergeCell ref="D81:I81"/>
    <mergeCell ref="C82:K82"/>
    <mergeCell ref="C83:K83"/>
    <mergeCell ref="C84:K84"/>
    <mergeCell ref="D85:I85"/>
    <mergeCell ref="D86:I86"/>
    <mergeCell ref="D75:F75"/>
    <mergeCell ref="D76:F76"/>
    <mergeCell ref="D77:F77"/>
    <mergeCell ref="D78:K78"/>
    <mergeCell ref="D79:I79"/>
    <mergeCell ref="D80:I80"/>
    <mergeCell ref="D69:K69"/>
    <mergeCell ref="D70:K70"/>
    <mergeCell ref="D71:F71"/>
    <mergeCell ref="D72:K72"/>
    <mergeCell ref="D73:F73"/>
    <mergeCell ref="D74:K74"/>
    <mergeCell ref="D63:E63"/>
    <mergeCell ref="D64:K64"/>
    <mergeCell ref="D65:K65"/>
    <mergeCell ref="D66:K66"/>
    <mergeCell ref="D67:K67"/>
    <mergeCell ref="D68:K68"/>
    <mergeCell ref="D57:K57"/>
    <mergeCell ref="D58:F58"/>
    <mergeCell ref="D59:K59"/>
    <mergeCell ref="D60:K60"/>
    <mergeCell ref="D61:K61"/>
    <mergeCell ref="D62:K62"/>
    <mergeCell ref="D51:E51"/>
    <mergeCell ref="D52:K52"/>
    <mergeCell ref="D53:E53"/>
    <mergeCell ref="D54:K54"/>
    <mergeCell ref="D55:F55"/>
    <mergeCell ref="J56:K56"/>
    <mergeCell ref="J45:K45"/>
    <mergeCell ref="D46:E46"/>
    <mergeCell ref="I47:K47"/>
    <mergeCell ref="D48:F48"/>
    <mergeCell ref="D49:E49"/>
    <mergeCell ref="C50:E50"/>
    <mergeCell ref="F50:J50"/>
    <mergeCell ref="D39:F39"/>
    <mergeCell ref="D40:H40"/>
    <mergeCell ref="D41:K41"/>
    <mergeCell ref="D42:E42"/>
    <mergeCell ref="D43:E43"/>
    <mergeCell ref="D44:E44"/>
    <mergeCell ref="J33:K33"/>
    <mergeCell ref="D34:K34"/>
    <mergeCell ref="E35:K35"/>
    <mergeCell ref="D36:E36"/>
    <mergeCell ref="C37:C38"/>
    <mergeCell ref="D37:H37"/>
    <mergeCell ref="D38:H38"/>
    <mergeCell ref="E28:G28"/>
    <mergeCell ref="I28:K28"/>
    <mergeCell ref="J29:K29"/>
    <mergeCell ref="D30:G30"/>
    <mergeCell ref="D31:G31"/>
    <mergeCell ref="J32:K32"/>
    <mergeCell ref="D23:G23"/>
    <mergeCell ref="D24:G24"/>
    <mergeCell ref="D25:K25"/>
    <mergeCell ref="E26:F26"/>
    <mergeCell ref="J26:K26"/>
    <mergeCell ref="D27:F27"/>
    <mergeCell ref="G27:H27"/>
    <mergeCell ref="D18:J18"/>
    <mergeCell ref="D19:E19"/>
    <mergeCell ref="D20:E20"/>
    <mergeCell ref="D21:F21"/>
    <mergeCell ref="G21:H21"/>
    <mergeCell ref="D22:E22"/>
    <mergeCell ref="D14:K14"/>
    <mergeCell ref="D15:G15"/>
    <mergeCell ref="H15:K15"/>
    <mergeCell ref="D16:K16"/>
    <mergeCell ref="D17:F17"/>
    <mergeCell ref="J17:K17"/>
    <mergeCell ref="F10:G10"/>
    <mergeCell ref="I10:K10"/>
    <mergeCell ref="D11:F11"/>
    <mergeCell ref="G11:H11"/>
    <mergeCell ref="D12:F12"/>
    <mergeCell ref="D13:K13"/>
    <mergeCell ref="A6:B6"/>
    <mergeCell ref="C6:J6"/>
    <mergeCell ref="C7:E7"/>
    <mergeCell ref="C8:J8"/>
    <mergeCell ref="E9:F9"/>
    <mergeCell ref="H9:I9"/>
  </mergeCells>
  <phoneticPr fontId="4"/>
  <conditionalFormatting sqref="C8:J8">
    <cfRule type="expression" dxfId="0" priority="1">
      <formula>#REF!&gt;0</formula>
    </cfRule>
  </conditionalFormatting>
  <dataValidations count="81">
    <dataValidation type="list" allowBlank="1" showInputMessage="1" showErrorMessage="1" prompt="下欄に記載した研修データの２次利用についてをご覧ください" sqref="D76:F76" xr:uid="{A834ED34-EB42-46D4-94C2-70CA20D411B6}">
      <formula1>"同意する,同意しない"</formula1>
    </dataValidation>
    <dataValidation type="list" allowBlank="1" showInputMessage="1" showErrorMessage="1" prompt="下欄に記載した個人情報の取扱いについてをご覧ください" sqref="D75:F75" xr:uid="{CE00069D-5839-40C7-9AE0-481B13670ED7}">
      <formula1>"同意する,同意しない"</formula1>
    </dataValidation>
    <dataValidation type="list" imeMode="hiragana" allowBlank="1" showInputMessage="1" showErrorMessage="1" prompt="該当の項目を１つ選択してください。その他の方は備考欄へ詳細をご記入ください。" sqref="D48:F48" xr:uid="{28E0DFE7-1326-4C47-A42A-02701DD8AE29}">
      <formula1>"児童入所,児童通所,成人入所,成人通所,その他"</formula1>
    </dataValidation>
    <dataValidation imeMode="hiragana" allowBlank="1" showInputMessage="1" showErrorMessage="1" prompt="例えば、「担当医師が退職するため後任者が研修会を受講する必要がある」「近い将来に異動や開業が見込まれるため」　等　特段の理由がある場合は記入ください" sqref="D70:K70" xr:uid="{6BBCED7C-9EDD-446F-8D8E-15E2751FFAF9}"/>
    <dataValidation type="list" allowBlank="1" showInputMessage="1" showErrorMessage="1" prompt="勤務先がロービジョン検査判断料届出医療機関であるか選択してください" sqref="F50:J50" xr:uid="{76436C7E-7C62-4B04-89B8-04DEED7855D9}">
      <formula1>"本研修会修了生がおらず、届出医療機関ではない,本研修会修了生はいるが、届出医療機関ではない,届出医療機関である"</formula1>
    </dataValidation>
    <dataValidation type="list" allowBlank="1" showInputMessage="1" showErrorMessage="1" prompt="勤務先のロービジョン外来の有無を選択してください" sqref="D49:E49" xr:uid="{0D5F68EB-17AF-49CD-BAF4-562DB5554F27}">
      <formula1>"有,無"</formula1>
    </dataValidation>
    <dataValidation type="list" allowBlank="1" showInputMessage="1" showErrorMessage="1" prompt="本研修会修了者に限り、「氏名」「生年月日」「都道府県名」「勤務先」を判定業務の円滑な実施に資するため、各都道府県、指定都市及び中核市の求めに応じ情報提供することについて、選択してください" sqref="D73:F73" xr:uid="{30509450-7621-4B32-8946-098A4FE1C23F}">
      <formula1>"同意する,一部同意する,同意しない"</formula1>
    </dataValidation>
    <dataValidation imeMode="hiragana" allowBlank="1" showInputMessage="1" showErrorMessage="1" promptTitle="現在勤務されている部署名を記入してください" prompt="　" sqref="D14:K14" xr:uid="{AD0203B0-5546-4F3D-AB46-12A407C323D0}"/>
    <dataValidation allowBlank="1" showInputMessage="1" showErrorMessage="1" prompt="次の入力項目へは、_x000a_Tabキーで移動します。_x000a__x000a_Enterキーを押すと、そのセルよりも真下の入力可能セルに移動してしまいます。_x000a_　※Windowsキーボードの場合" sqref="D9" xr:uid="{D78B977B-F20E-417F-85DA-2FB7CD20D320}"/>
    <dataValidation type="list" imeMode="hiragana" allowBlank="1" showInputMessage="1" showErrorMessage="1" prompt="勤務先の都道府県を選択してください" sqref="D12:F12" xr:uid="{D7DF09CD-502D-41A2-AC3F-EAF4CFF76A27}">
      <formula1>$B$91:$B$137</formula1>
    </dataValidation>
    <dataValidation type="list" allowBlank="1" showInputMessage="1" showErrorMessage="1" prompt="勤務先施設でのロービジョンケア実施状況を選択してください" sqref="D55:F55" xr:uid="{6F479EA9-361F-4B3F-A31A-4A4191288FD0}">
      <formula1>"行っている,今後行う予定がある,行う予定はない"</formula1>
    </dataValidation>
    <dataValidation imeMode="hiragana" allowBlank="1" showInputMessage="1" showErrorMessage="1" prompt="「日本ロービジョン学会 ロービジョンケア研修会」「日本視能訓練士協会生涯教育制度基礎Ⅲ（視能生涯）」の受講歴（年度と研修会等名）を記入してください" sqref="D57:K57" xr:uid="{14E239B1-7BC2-4556-BAD7-C1C959E72A24}"/>
    <dataValidation imeMode="hiragana" allowBlank="1" showInputMessage="1" showErrorMessage="1" prompt="上記で「いる」を選択した方は参加者名を記入してください" sqref="D54:K54" xr:uid="{A7D44796-C9F6-4B85-AB31-37970122A5B9}"/>
    <dataValidation imeMode="hiragana" allowBlank="1" showInputMessage="1" showErrorMessage="1" prompt="上記で「いる」を選択した方は医師名を記入してください" sqref="D52:K52" xr:uid="{05210BC4-81AC-4493-8A6D-CD0D38EE2B8D}"/>
    <dataValidation type="list" imeMode="disabled" allowBlank="1" showInputMessage="1" showErrorMessage="1" prompt="勤務先でのロービジョン検査判断料の算定状況を選択してください" sqref="D58:F58" xr:uid="{1BCB1B42-96F5-4561-9C0B-625003096FF5}">
      <formula1>"算定している,算定していない"</formula1>
    </dataValidation>
    <dataValidation type="list" imeMode="hiragana" allowBlank="1" showInputMessage="1" showErrorMessage="1" sqref="D62:K62" xr:uid="{DE3AAD4B-D61B-446F-BDFB-349D692A0228}">
      <formula1>"実施している,実施予定がある,実施していない"</formula1>
    </dataValidation>
    <dataValidation imeMode="hiragana" allowBlank="1" showInputMessage="1" showErrorMessage="1" promptTitle="現在の勤務先での職種を記入してください" prompt="部署等の記入は不要です" sqref="D15:K15" xr:uid="{CDB4F2A9-573A-481B-894E-F413EBF42DAE}"/>
    <dataValidation type="list" allowBlank="1" showInputMessage="1" showErrorMessage="1" sqref="D25:K25" xr:uid="{E1FBEF60-8413-4B18-B757-3A443232E6E0}">
      <formula1>$E$207:$E$212</formula1>
    </dataValidation>
    <dataValidation imeMode="hiragana" allowBlank="1" showInputMessage="1" showErrorMessage="1" promptTitle="入力項目の移動" prompt="次の入力項目（色付きのセル）へ移動させる場合、Tabキーでの移動が便利です。_x000a__x000a_※Windows の場合、Excel以外でのソフトを使用している場合には当てはまらないこともあります。" sqref="E9:F9" xr:uid="{41D3AEE7-AB6A-4F20-8E94-1A2A55345D44}"/>
    <dataValidation allowBlank="1" showInputMessage="1" showErrorMessage="1" promptTitle="入力項目の移動" prompt="次の入力項目（色付きのセル）へ移動させる場合、Tabキーでの移動が便利です。_x000a__x000a_※Windows の場合、Excel以外でのソフトを使用している場合には当てはまらないこともあります。" sqref="C5" xr:uid="{50DE838E-C191-4C77-B74E-6B755549393F}"/>
    <dataValidation imeMode="hiragana" showErrorMessage="1" sqref="H9:I9" xr:uid="{EF0F0730-BD73-4FD4-97AF-7889A6BBE6AC}"/>
    <dataValidation type="custom" imeMode="fullKatakana" allowBlank="1" showInputMessage="1" showErrorMessage="1" errorTitle="全角カタカナ入力" error="全角カタカナでの登録をお願いします" prompt="カナ（全角）入力でお願いします" sqref="I10:K10 F10:G10" xr:uid="{EF4C6431-02F7-407B-B290-368AD2D219A3}">
      <formula1>(F10=PHONETIC(F10))</formula1>
    </dataValidation>
    <dataValidation type="list" allowBlank="1" showInputMessage="1" showErrorMessage="1" promptTitle="研修修了者の在籍" prompt="当センターでの受講歴のある方が在籍されいる場合には「いる」を入力してください" sqref="D51:E51 D53:E53" xr:uid="{02D8EBD5-383C-40A1-85FB-8028613E1F7A}">
      <formula1>"いる,いない"</formula1>
    </dataValidation>
    <dataValidation type="textLength" imeMode="disabled" allowBlank="1" showInputMessage="1" showErrorMessage="1" promptTitle="ハイフンを含めて入力してください" prompt="研修当日連絡がつく電話番号を入力してください_x000a_記入例：04-2995-3100" sqref="D39:F39" xr:uid="{9510283F-5850-45CE-9D68-5DA900B2D9CD}">
      <formula1>12</formula1>
      <formula2>13</formula2>
    </dataValidation>
    <dataValidation type="custom" imeMode="disabled" allowBlank="1" showInputMessage="1" showErrorMessage="1" error="半角英数字を使用してください" promptTitle="パソコンで受信できるものを記入してください。" prompt="※記入誤りが非常に多くなっております。受講決定の可否の連絡に使用しますので、誤りがないように送信前に再度確認してください。_x000a_手入力せずアドレス帳などからコピーペーストを推奨します。" sqref="D40:H40" xr:uid="{229CD28D-D302-4B18-B124-BE8EF5E50731}">
      <formula1>LEN(D40)=LENB(D40)</formula1>
    </dataValidation>
    <dataValidation imeMode="hiragana" allowBlank="1" showInputMessage="1" showErrorMessage="1" promptTitle="公認心理士・臨床心理士以外の心理資格があればご記入ください" prompt="　" sqref="I28:K28" xr:uid="{FBFD1FCC-4716-4175-B007-91F1A0E68137}"/>
    <dataValidation type="list" imeMode="hiragana" allowBlank="1" showInputMessage="1" showErrorMessage="1" promptTitle="心理士資格を入力ください" prompt="記入例：公認心理師、臨床心理士　等" sqref="E28:G28" xr:uid="{FFD815DB-F224-4646-94A9-293FEC541C57}">
      <formula1>"なし,公認心理士,臨床心理士,公認心理士および臨床心理士"</formula1>
    </dataValidation>
    <dataValidation type="list" imeMode="disabled" allowBlank="1" showInputMessage="1" showErrorMessage="1" prompt="修了証書の希望の有無を選択してください" sqref="D19:E19" xr:uid="{B7FD9451-5CA1-4DC5-A757-B2CEADF81E97}">
      <formula1>"必要,不要"</formula1>
    </dataValidation>
    <dataValidation type="list" imeMode="disabled" allowBlank="1" showInputMessage="1" showErrorMessage="1" prompt="身体障害者福祉法第15条指定医について選択してください" sqref="D22:E22" xr:uid="{E363C784-56C9-48D3-8C81-B0360CFC8D76}">
      <formula1>"該当,非該当"</formula1>
    </dataValidation>
    <dataValidation imeMode="hiragana" allowBlank="1" showInputMessage="1" showErrorMessage="1" promptTitle="勤務先の正式な名称を記入してください" prompt="　" sqref="D13:K13" xr:uid="{009EC32D-6723-4B58-BDA6-2E91312FD241}"/>
    <dataValidation type="list" imeMode="disabled" allowBlank="1" showInputMessage="1" showErrorMessage="1" sqref="D20:E20" xr:uid="{18F9C479-132D-489D-BD9C-DD182D0BDE0F}">
      <formula1>"同意する,同意しない"</formula1>
    </dataValidation>
    <dataValidation type="date" imeMode="disabled" allowBlank="1" showInputMessage="1" showErrorMessage="1" promptTitle="免許取得日を西暦で記入してください。" prompt="_x000a_例：「2000/01/01」_x000a_（表示は2000年1月1日となります）" sqref="D21:F21 D27:F27" xr:uid="{14157C40-0BC9-49FB-8F6D-BE51A5C095D4}">
      <formula1>7306</formula1>
      <formula2>73050</formula2>
    </dataValidation>
    <dataValidation imeMode="disabled" allowBlank="1" showInputMessage="1" showErrorMessage="1" promptTitle="日本眼科医学会会員番号会員番号の入力" prompt="日本眼科学会より専門医単位の承認を受けた場合、修了された方については専門医単位の登録申請を行いますので、単位登録を希望される方は会員Noをご記入ください。_x000a_なお、学会へは2単位×2日間で申請を行う予定で承認を受ける見込みです。" sqref="D24:G24" xr:uid="{21F4F4CB-FA8D-4A67-87C7-5624B8957EEA}"/>
    <dataValidation type="textLength" imeMode="off" operator="equal" allowBlank="1" showInputMessage="1" showErrorMessage="1" promptTitle="7桁の郵便番号を記入願います。" prompt="テキスト資料などの送付先「郵便番号」を記入してください_x000a__x000a_記入例：359-8555" sqref="D36:E36" xr:uid="{825471A6-87BA-4597-8286-466681FB8545}">
      <formula1>8</formula1>
    </dataValidation>
    <dataValidation type="custom" imeMode="hiragana" allowBlank="1" showInputMessage="1" showErrorMessage="1" errorTitle="文字数オーバー" error="20字以内での登録をお願いします" promptTitle="住所②" prompt="テキスト資料などの送付先「住所」を記入してください_x000a_（上欄に記載できなかった場合）_x000a__x000a_※勤務先名はこの欄には記入しないでください" sqref="D38:H38" xr:uid="{DBDA0DC6-C5C6-4996-9498-BE249C8CF0B5}">
      <formula1>LENB(D38)&lt;41</formula1>
    </dataValidation>
    <dataValidation imeMode="hiragana" allowBlank="1" showInputMessage="1" showErrorMessage="1" promptTitle="過去に当センターの研修会に参加した場合ご記入ください" prompt="年度（和暦)と研修会名称を入力してください" sqref="D18:J18" xr:uid="{B0D78D0E-578C-454D-A240-6AA40E2CD832}"/>
    <dataValidation imeMode="disabled" allowBlank="1" showInputMessage="1" showErrorMessage="1" promptTitle="臨床心理士登録番号の入力" prompt="研修会後ポイント取得に必要な参加証明書を発行しますので、ご希望の方は記入してください" sqref="D30:G30" xr:uid="{9FD6504E-EAE9-4DB2-BDF2-EBF32D13A877}"/>
    <dataValidation imeMode="disabled" allowBlank="1" showInputMessage="1" showErrorMessage="1" promptTitle="公認心理士登録番号の入力" prompt="申請が通った場合、テーマ別研修の所定の単位取得が可能となります。ご希望の方は記入してください。" sqref="D31:G31" xr:uid="{AE644828-8A00-476A-BE3A-3E99101170F0}"/>
    <dataValidation imeMode="hiragana" allowBlank="1" showInputMessage="1" showErrorMessage="1" promptTitle="心理士資格を入力ください" prompt="記入例：公認心理師、臨床心理士　等" sqref="D28" xr:uid="{C0AB49DF-8F2E-4941-A7D0-CCBC931B5E8B}"/>
    <dataValidation imeMode="disabled" allowBlank="1" showInputMessage="1" showErrorMessage="1" promptTitle="日本耳鼻咽喉科学会会員番号の入力" prompt="研修会後ポイント取得に必要な参加証明書を発行しますので、ご希望の方は記入してください" sqref="D23:G23" xr:uid="{ED13F80F-7A8C-496C-927C-3BDBE53513DE}"/>
    <dataValidation type="custom" imeMode="hiragana" allowBlank="1" showInputMessage="1" showErrorMessage="1" errorTitle="文字数オーバー" error="20字以内での登録をお願いします" promptTitle="住所①" prompt="テキスト資料などの送付先「住所」を記入してください" sqref="D37:H37" xr:uid="{3E2B8B53-BFC2-483A-8DBA-64A5D0E46956}">
      <formula1>LENB(D37)&lt;41</formula1>
    </dataValidation>
    <dataValidation type="whole" imeMode="off" allowBlank="1" showInputMessage="1" showErrorMessage="1" sqref="D63:E63" xr:uid="{54734AD1-A070-43BA-86FA-DAA6C7281CA5}">
      <formula1>0</formula1>
      <formula2>10000</formula2>
    </dataValidation>
    <dataValidation type="whole" imeMode="disabled" allowBlank="1" showInputMessage="1" showErrorMessage="1" error="経験年数が受講資格に満たない可能性があります。_x000a_ご確認ください。" prompt="当該職種に従事しているおおよその経験年数（年）を記入してください" sqref="G17" xr:uid="{E2CC55A1-1232-465E-8D6C-4F354CB48A86}">
      <formula1>$F$91</formula1>
      <formula2>$F$92</formula2>
    </dataValidation>
    <dataValidation type="whole" imeMode="off" allowBlank="1" showInputMessage="1" showErrorMessage="1" errorTitle="数値エラー" error="0から11の間でお願いします" prompt="予定月を記入してください" sqref="I56" xr:uid="{DEFA5CFC-3585-4F1F-A5FD-357684A2CEC3}">
      <formula1>0</formula1>
      <formula2>11</formula2>
    </dataValidation>
    <dataValidation type="whole" imeMode="disabled" allowBlank="1" showInputMessage="1" showErrorMessage="1" errorTitle="数値エラー" error="0から11の間でお願いします" prompt="おおよその経験年数（月）を記入してください" sqref="I17" xr:uid="{B7853718-64D0-4EF7-A1D9-1A1E9CC8E71C}">
      <formula1>0</formula1>
      <formula2>11</formula2>
    </dataValidation>
    <dataValidation type="whole" imeMode="disabled" allowBlank="1" showInputMessage="1" showErrorMessage="1" errorTitle="数値エラー" error="0から11の間でお願いします" prompt="視能訓練士としてのおおよその経験年数（月）を記入してください" sqref="I32" xr:uid="{913C7C81-76FD-4F60-845B-EC05330B5F6D}">
      <formula1>0</formula1>
      <formula2>11</formula2>
    </dataValidation>
    <dataValidation type="whole" imeMode="off" allowBlank="1" showInputMessage="1" showErrorMessage="1" errorTitle="数値エラー" error="0から11の間でお願いします" prompt="看護業務のおおよその経験年数（月）を記入してください" sqref="I26" xr:uid="{AC89E9C6-4F83-4E4F-8CCE-B74F2A8AAD7B}">
      <formula1>0</formula1>
      <formula2>11</formula2>
    </dataValidation>
    <dataValidation type="whole" imeMode="off" allowBlank="1" showInputMessage="1" showErrorMessage="1" error="経験年数が受講資格に満たない可能性があります。_x000a_ご確認ください。" prompt="看護業務のおおよその経験年数（年）を記入してください" sqref="G26" xr:uid="{C8CDCD34-0286-402C-A670-E10723313407}">
      <formula1>$G$91</formula1>
      <formula2>$G$92</formula2>
    </dataValidation>
    <dataValidation type="whole" imeMode="off" allowBlank="1" showInputMessage="1" showErrorMessage="1" prompt="予定年を記入してください" sqref="G56" xr:uid="{9F289E95-8087-4246-9B1B-03C6D2C7C7A9}">
      <formula1>0</formula1>
      <formula2>80</formula2>
    </dataValidation>
    <dataValidation type="whole" imeMode="off" allowBlank="1" showInputMessage="1" showErrorMessage="1" errorTitle="数値エラー" error="0から11の間でお願いします" prompt="ロービジョンケアのおおよその経験年数（月）を記入してください" sqref="I33" xr:uid="{48C79523-2645-42C1-8DC2-B9464A5C6A48}">
      <formula1>0</formula1>
      <formula2>11</formula2>
    </dataValidation>
    <dataValidation type="whole" imeMode="off" allowBlank="1" showInputMessage="1" showErrorMessage="1" error="経験年数が受講資格に満たない可能性があります。_x000a_ご確認ください。" prompt="ロービジョンケアのおおよその経験年数（年）を記入してください" sqref="G33" xr:uid="{05B3D2C2-733B-4CF6-8A44-3CD2FC10F33C}">
      <formula1>$J$91</formula1>
      <formula2>$J$92</formula2>
    </dataValidation>
    <dataValidation type="whole" imeMode="off" allowBlank="1" showInputMessage="1" showErrorMessage="1" error="経験年数が受講資格に満たない可能性があります。_x000a_ご確認ください。" prompt="視能訓練士としてのおおよその経験年数（年）を記入してください" sqref="G32" xr:uid="{BC13CC03-DE36-4315-A34F-4F604AD7E14D}">
      <formula1>$I$91</formula1>
      <formula2>$I$92</formula2>
    </dataValidation>
    <dataValidation type="whole" imeMode="off" allowBlank="1" showInputMessage="1" showErrorMessage="1" error="経験年数が受講資格に満たない可能性があります。_x000a_ご確認ください。" prompt="高次脳障害支援のおおよその経験年数（年）を記入してください" sqref="G29" xr:uid="{D2A5B6CA-F4ED-43FB-8DE9-AA2FD0BFBD5F}">
      <formula1>$H$91</formula1>
      <formula2>$H$92</formula2>
    </dataValidation>
    <dataValidation type="whole" imeMode="off" allowBlank="1" showInputMessage="1" showErrorMessage="1" errorTitle="数値エラー" error="0から11の間でお願いします" prompt="高次脳障害支援のおおよその経験年数（月）を記入してください" sqref="I29" xr:uid="{2F1F83EE-59F7-4B68-BFCB-1F049BF58BBD}">
      <formula1>0</formula1>
      <formula2>11</formula2>
    </dataValidation>
    <dataValidation type="date" imeMode="disabled" allowBlank="1" showInputMessage="1" showErrorMessage="1" promptTitle="西暦で記入してください。" prompt="_x000a_例：「2000/01/01」_x000a_（表示は2000年1月1日となります）" sqref="D11:F11" xr:uid="{DCB95B66-9BA2-4C00-BB86-E19458D41F5B}">
      <formula1>7306</formula1>
      <formula2>73050</formula2>
    </dataValidation>
    <dataValidation type="whole" imeMode="off" allowBlank="1" showInputMessage="1" showErrorMessage="1" prompt="メールアドレスが自宅が職場なのかを選択してください" sqref="J40" xr:uid="{482D5162-7F6D-4A04-83F9-F69D1CC38BF1}">
      <formula1>1</formula1>
      <formula2>2</formula2>
    </dataValidation>
    <dataValidation type="whole" imeMode="off" allowBlank="1" showInputMessage="1" showErrorMessage="1" prompt="テキスト資料・納入告知書・修了証書の送付先（自宅・職場）を選択してください" sqref="J37" xr:uid="{574747BD-57EC-4768-9961-010A2FF5A819}">
      <formula1>1</formula1>
      <formula2>2</formula2>
    </dataValidation>
    <dataValidation type="whole" imeMode="off" allowBlank="1" showInputMessage="1" showErrorMessage="1" prompt="研修当日連絡がつく電話番号が自宅か職場なのかを選択してください" sqref="J39" xr:uid="{AB04EEDF-D805-4AEF-8679-AD7024A5B208}">
      <formula1>1</formula1>
      <formula2>2</formula2>
    </dataValidation>
    <dataValidation type="list" allowBlank="1" showInputMessage="1" showErrorMessage="1" prompt="記入いただいた情報のうち「氏名」「都道府県名」「勤務先」「現職種（現職名）」を研修会の講師に提供することについて、選択してください" sqref="D71:E71" xr:uid="{147BFF46-EEC5-404D-A3B1-7F278BE5333E}">
      <formula1>"同意する,一部同意する,同意しない"</formula1>
    </dataValidation>
    <dataValidation imeMode="hiragana" allowBlank="1" showInputMessage="1" showErrorMessage="1" prompt="上記で「一部同意しない」を選択した方は、一部同意しない項目を「氏名」「都道府県名」「勤務先」「現職種（現職名）」のうちから記入してください" sqref="D72:K72 D74:K74" xr:uid="{E68E5887-004B-4448-AF36-06AC3D8E50A9}"/>
    <dataValidation imeMode="hiragana" allowBlank="1" showInputMessage="1" showErrorMessage="1" prompt="研修会の受講において特別の配慮が必要な方は、状況及び希望する内容を備考欄に記入してください" sqref="D78:J78" xr:uid="{FAC2A565-F82B-4ED7-9136-EFDC315DCDAE}"/>
    <dataValidation type="list" allowBlank="1" showDropDown="1" showInputMessage="1" showErrorMessage="1" prompt="セルの右にある「▼」ボタンを押してリストから選択してください_x000a__x000a_（下の「キャンセル」）を押してやり直してください）" sqref="N4" xr:uid="{AEB1C105-F082-4794-8708-233B8DC2DE4C}">
      <formula1>"自宅,勤務先"</formula1>
    </dataValidation>
    <dataValidation allowBlank="1" showInputMessage="1" showErrorMessage="1" prompt="セルの右にある「▼」ボタンを押してリストから選択してください_x000a__x000a_（下の「キャンセル」）を押してやり直してください）" sqref="M5" xr:uid="{887F0307-EE40-478A-B34E-C72685FF4E1F}"/>
    <dataValidation type="list" imeMode="hiragana" allowBlank="1" showInputMessage="1" showErrorMessage="1" prompt="どの受講資格に該当するか▼から選択してください" sqref="D34:K34" xr:uid="{9B590F70-BEDE-4BF8-9067-811EAF9F56D8}">
      <formula1>$E$120:$E$124</formula1>
    </dataValidation>
    <dataValidation type="list" allowBlank="1" showInputMessage="1" showErrorMessage="1" sqref="D77:E77" xr:uid="{AD67AA82-22A7-47ED-97F8-3877CD732A51}">
      <formula1>"同意する,同意しない"</formula1>
    </dataValidation>
    <dataValidation type="list" allowBlank="1" showInputMessage="1" showErrorMessage="1" sqref="F53" xr:uid="{09D72569-854A-49AA-A6AD-B000FF57AB66}">
      <formula1>"行っている,今後行う予定がある,行う予定はない"</formula1>
    </dataValidation>
    <dataValidation type="list" allowBlank="1" showInputMessage="1" showErrorMessage="1" sqref="J45 D42:E44 D46:E46 H47 F45 H45 F47" xr:uid="{056E6E00-F8F8-4E52-88BB-51CCBB1BDC09}">
      <formula1>"有,無"</formula1>
    </dataValidation>
    <dataValidation showInputMessage="1" showErrorMessage="1" sqref="B54 B72 B74 B50 B56 B52 D45 D47" xr:uid="{DB822366-733F-43B8-B85C-FB16A3754176}"/>
    <dataValidation imeMode="disabled" allowBlank="1" showInputMessage="1" showErrorMessage="1" promptTitle="現在の勤務先での職名をご記入ください" prompt="記入例：〇〇科医師、○○係長、主任、サービス管理責任者など" sqref="H30:J31 H23:J24" xr:uid="{D68837FA-C3BE-44B0-83A5-70C108BDBBBF}"/>
    <dataValidation imeMode="halfAlpha" showInputMessage="1" showErrorMessage="1" errorTitle="経験年数確認" error="この研修会の実施要項で、受講資格の経験年数をご確認ください。" sqref="H26 H17 H32:H33 H56 H29" xr:uid="{15C1FB86-62E9-4367-84EA-192DDBFAA0CB}"/>
    <dataValidation imeMode="halfAlpha" showInputMessage="1" showErrorMessage="1" sqref="N21 E29:F29 E26:F26 E32:F33" xr:uid="{0C395EA1-22E3-4462-88BE-61F9B4AF3259}"/>
    <dataValidation type="custom" imeMode="off" allowBlank="1" showInputMessage="1" showErrorMessage="1" prompt="@も含め半角で正確に入力してください" sqref="M4" xr:uid="{EC6EE77C-28CD-456D-BAB4-3C5872B5CA84}">
      <formula1>COUNTIF(M4,"*@*")</formula1>
    </dataValidation>
    <dataValidation type="list" allowBlank="1" showInputMessage="1" showErrorMessage="1" sqref="B73 B75:B78 B55 B51 B42:B49 B57:B71 B53 B18:B34" xr:uid="{93E0CFF8-D661-4E12-9BD0-B9FAABC2CC10}">
      <formula1>"-,使用"</formula1>
    </dataValidation>
    <dataValidation allowBlank="1" showDropDown="1" showInputMessage="1" showErrorMessage="1" sqref="J4:K4 M53 N4 E45 E47 AT1" xr:uid="{24EA2509-ACD7-4BD8-8A57-76FD292A2500}"/>
    <dataValidation imeMode="hiragana" allowBlank="1" showInputMessage="1" showErrorMessage="1" sqref="J5 M81 M83 J58 M41 B79:B83 M54 M77:M79 G53 F49:G49 J75:J77 J9 J73 C82:C87 G9 J19:J20 F19:G20 G71 J71 J63 F46 D17 CB1 F63:G63 H10 J42:J44 G42:G47 J49 D32:D33 G55 J55 J46 M60 D59:D61 F22:G22 J22 G75:G77 D26 C34 D29 J53 D35 G73 F42:F44 D79:D81 G58 F51:G51 J51 M85 D56 G48:K48 C64:C70 D64:D69 M87 C47:C48 BV1 BX1 AH1 AU1 BR1:BT1 BA1 BZ1 D85:D87" xr:uid="{4BEBB2E7-801B-4BCE-A574-ECF0832B1959}"/>
    <dataValidation imeMode="off" allowBlank="1" showInputMessage="1" showErrorMessage="1" sqref="G39:I39 C79:C81 F36:J36 K5 J38 I37:I38" xr:uid="{6A7537C8-597D-498C-945E-04C2DCC19300}"/>
    <dataValidation type="date" imeMode="disabled" allowBlank="1" showInputMessage="1" showErrorMessage="1" sqref="G11 I11:J11 G21 I21:J21 G27 I27:J27" xr:uid="{315A65F8-E3A5-49C4-98A0-8AC83F5231D9}">
      <formula1>7306</formula1>
      <formula2>73050</formula2>
    </dataValidation>
    <dataValidation imeMode="off" showInputMessage="1" showErrorMessage="1" prompt="@も含め半角で正確に入力してください" sqref="I40" xr:uid="{F2222D66-CCDE-4EC1-943B-0C3DD18ED048}"/>
    <dataValidation type="textLength" imeMode="hiragana" allowBlank="1" showInputMessage="1" showErrorMessage="1" sqref="M55 H19:I20 H42:H44 H71:I71 H53:I53 H51:I51 H63:I63 H55:I55 H46 H49:I49 H22:I22 H75:I77 H73:I73 I42:I46 H58:I58 AV1" xr:uid="{62025744-B8D8-49EE-8963-278B47592158}">
      <formula1>0</formula1>
      <formula2>15</formula2>
    </dataValidation>
    <dataValidation imeMode="hiragana" allowBlank="1" showInputMessage="1" showErrorMessage="1" promptTitle="現在の勤務先での職名をご記入ください" prompt="記入例：〇〇科医師、○○係長、主任、サービス管理責任者など" sqref="H28 D16:K16" xr:uid="{AD71C964-AA91-48CE-8D03-09F0FEB59F77}"/>
    <dataValidation imeMode="hiragana" showInputMessage="1" showErrorMessage="1" promptTitle="Tabキー使用のおすすめ" prompt="次の入力項目へは、_x000a_Tabキーで移動します。_x000a__x000a_Enterキーを押すと、そのセルよりも真下の入力可能セルに移動してしまいます。_x000a_　※Windowsキーボードの場合" sqref="A6:B6" xr:uid="{ED376934-B138-4E95-A836-14564F024E51}"/>
  </dataValidations>
  <pageMargins left="0.25" right="0.25" top="0.75" bottom="0.75" header="0.3" footer="0.3"/>
  <pageSetup paperSize="9" orientation="portrait" verticalDpi="0" r:id="rId1"/>
  <headerFooter scaleWithDoc="0"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macro="[0]!NoMove" altText="15条医師　項目使用">
                <anchor moveWithCells="1">
                  <from>
                    <xdr:col>5</xdr:col>
                    <xdr:colOff>476250</xdr:colOff>
                    <xdr:row>41</xdr:row>
                    <xdr:rowOff>0</xdr:rowOff>
                  </from>
                  <to>
                    <xdr:col>7</xdr:col>
                    <xdr:colOff>219075</xdr:colOff>
                    <xdr:row>74</xdr:row>
                    <xdr:rowOff>0</xdr:rowOff>
                  </to>
                </anchor>
              </controlPr>
            </control>
          </mc:Choice>
        </mc:AlternateContent>
        <mc:AlternateContent xmlns:mc="http://schemas.openxmlformats.org/markup-compatibility/2006">
          <mc:Choice Requires="x14">
            <control shapeId="1026" r:id="rId5" name="Check Box 2">
              <controlPr defaultSize="0" autoFill="0" autoLine="0" autoPict="0" macro="[0]!NoMove" altText="15条医師　項目使用">
                <anchor moveWithCells="1">
                  <from>
                    <xdr:col>5</xdr:col>
                    <xdr:colOff>476250</xdr:colOff>
                    <xdr:row>41</xdr:row>
                    <xdr:rowOff>0</xdr:rowOff>
                  </from>
                  <to>
                    <xdr:col>7</xdr:col>
                    <xdr:colOff>219075</xdr:colOff>
                    <xdr:row>74</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ltText="15条医師　項目使用">
                <anchor moveWithCells="1">
                  <from>
                    <xdr:col>5</xdr:col>
                    <xdr:colOff>476250</xdr:colOff>
                    <xdr:row>41</xdr:row>
                    <xdr:rowOff>0</xdr:rowOff>
                  </from>
                  <to>
                    <xdr:col>7</xdr:col>
                    <xdr:colOff>219075</xdr:colOff>
                    <xdr:row>74</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ltText="15条医師　項目使用">
                <anchor moveWithCells="1">
                  <from>
                    <xdr:col>5</xdr:col>
                    <xdr:colOff>476250</xdr:colOff>
                    <xdr:row>41</xdr:row>
                    <xdr:rowOff>0</xdr:rowOff>
                  </from>
                  <to>
                    <xdr:col>7</xdr:col>
                    <xdr:colOff>219075</xdr:colOff>
                    <xdr:row>74</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ltText="15条医師　項目使用">
                <anchor moveWithCells="1">
                  <from>
                    <xdr:col>5</xdr:col>
                    <xdr:colOff>476250</xdr:colOff>
                    <xdr:row>41</xdr:row>
                    <xdr:rowOff>0</xdr:rowOff>
                  </from>
                  <to>
                    <xdr:col>7</xdr:col>
                    <xdr:colOff>219075</xdr:colOff>
                    <xdr:row>74</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ltText="15条医師　項目使用">
                <anchor moveWithCells="1">
                  <from>
                    <xdr:col>5</xdr:col>
                    <xdr:colOff>476250</xdr:colOff>
                    <xdr:row>41</xdr:row>
                    <xdr:rowOff>0</xdr:rowOff>
                  </from>
                  <to>
                    <xdr:col>7</xdr:col>
                    <xdr:colOff>219075</xdr:colOff>
                    <xdr:row>74</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macro="[0]!NoMove" altText="15条医師　項目使用">
                <anchor moveWithCells="1">
                  <from>
                    <xdr:col>5</xdr:col>
                    <xdr:colOff>476250</xdr:colOff>
                    <xdr:row>41</xdr:row>
                    <xdr:rowOff>0</xdr:rowOff>
                  </from>
                  <to>
                    <xdr:col>7</xdr:col>
                    <xdr:colOff>219075</xdr:colOff>
                    <xdr:row>74</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ltText="15条医師　項目使用">
                <anchor moveWithCells="1">
                  <from>
                    <xdr:col>5</xdr:col>
                    <xdr:colOff>476250</xdr:colOff>
                    <xdr:row>41</xdr:row>
                    <xdr:rowOff>0</xdr:rowOff>
                  </from>
                  <to>
                    <xdr:col>7</xdr:col>
                    <xdr:colOff>219075</xdr:colOff>
                    <xdr:row>74</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ltText="15条医師　項目使用">
                <anchor moveWithCells="1">
                  <from>
                    <xdr:col>5</xdr:col>
                    <xdr:colOff>476250</xdr:colOff>
                    <xdr:row>41</xdr:row>
                    <xdr:rowOff>0</xdr:rowOff>
                  </from>
                  <to>
                    <xdr:col>7</xdr:col>
                    <xdr:colOff>219075</xdr:colOff>
                    <xdr:row>74</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macro="[0]!NoMove" altText="15条医師　項目使用">
                <anchor moveWithCells="1">
                  <from>
                    <xdr:col>5</xdr:col>
                    <xdr:colOff>476250</xdr:colOff>
                    <xdr:row>41</xdr:row>
                    <xdr:rowOff>0</xdr:rowOff>
                  </from>
                  <to>
                    <xdr:col>7</xdr:col>
                    <xdr:colOff>219075</xdr:colOff>
                    <xdr:row>74</xdr:row>
                    <xdr:rowOff>0</xdr:rowOff>
                  </to>
                </anchor>
              </controlPr>
            </control>
          </mc:Choice>
        </mc:AlternateContent>
        <mc:AlternateContent xmlns:mc="http://schemas.openxmlformats.org/markup-compatibility/2006">
          <mc:Choice Requires="x14">
            <control shapeId="1035" r:id="rId14" name="Check Box 11">
              <controlPr defaultSize="0" autoFill="0" autoLine="0" autoPict="0" altText="15条医師　項目使用">
                <anchor moveWithCells="1">
                  <from>
                    <xdr:col>5</xdr:col>
                    <xdr:colOff>476250</xdr:colOff>
                    <xdr:row>41</xdr:row>
                    <xdr:rowOff>0</xdr:rowOff>
                  </from>
                  <to>
                    <xdr:col>7</xdr:col>
                    <xdr:colOff>219075</xdr:colOff>
                    <xdr:row>74</xdr:row>
                    <xdr:rowOff>0</xdr:rowOff>
                  </to>
                </anchor>
              </controlPr>
            </control>
          </mc:Choice>
        </mc:AlternateContent>
        <mc:AlternateContent xmlns:mc="http://schemas.openxmlformats.org/markup-compatibility/2006">
          <mc:Choice Requires="x14">
            <control shapeId="1036" r:id="rId15" name="Check Box 12">
              <controlPr defaultSize="0" autoFill="0" autoLine="0" autoPict="0" macro="[0]!NoMove" altText="15条医師　項目使用">
                <anchor moveWithCells="1">
                  <from>
                    <xdr:col>5</xdr:col>
                    <xdr:colOff>476250</xdr:colOff>
                    <xdr:row>41</xdr:row>
                    <xdr:rowOff>0</xdr:rowOff>
                  </from>
                  <to>
                    <xdr:col>7</xdr:col>
                    <xdr:colOff>219075</xdr:colOff>
                    <xdr:row>74</xdr:row>
                    <xdr:rowOff>0</xdr:rowOff>
                  </to>
                </anchor>
              </controlPr>
            </control>
          </mc:Choice>
        </mc:AlternateContent>
        <mc:AlternateContent xmlns:mc="http://schemas.openxmlformats.org/markup-compatibility/2006">
          <mc:Choice Requires="x14">
            <control shapeId="1037" r:id="rId16" name="Check Box 13">
              <controlPr defaultSize="0" autoFill="0" autoLine="0" autoPict="0" altText="15条医師　項目使用">
                <anchor moveWithCells="1">
                  <from>
                    <xdr:col>5</xdr:col>
                    <xdr:colOff>476250</xdr:colOff>
                    <xdr:row>41</xdr:row>
                    <xdr:rowOff>0</xdr:rowOff>
                  </from>
                  <to>
                    <xdr:col>7</xdr:col>
                    <xdr:colOff>219075</xdr:colOff>
                    <xdr:row>74</xdr:row>
                    <xdr:rowOff>0</xdr:rowOff>
                  </to>
                </anchor>
              </controlPr>
            </control>
          </mc:Choice>
        </mc:AlternateContent>
        <mc:AlternateContent xmlns:mc="http://schemas.openxmlformats.org/markup-compatibility/2006">
          <mc:Choice Requires="x14">
            <control shapeId="1038" r:id="rId17" name="Check Box 14">
              <controlPr defaultSize="0" autoFill="0" autoLine="0" autoPict="0" altText="15条医師　項目使用">
                <anchor moveWithCells="1">
                  <from>
                    <xdr:col>5</xdr:col>
                    <xdr:colOff>476250</xdr:colOff>
                    <xdr:row>41</xdr:row>
                    <xdr:rowOff>0</xdr:rowOff>
                  </from>
                  <to>
                    <xdr:col>7</xdr:col>
                    <xdr:colOff>219075</xdr:colOff>
                    <xdr:row>74</xdr:row>
                    <xdr:rowOff>0</xdr:rowOff>
                  </to>
                </anchor>
              </controlPr>
            </control>
          </mc:Choice>
        </mc:AlternateContent>
        <mc:AlternateContent xmlns:mc="http://schemas.openxmlformats.org/markup-compatibility/2006">
          <mc:Choice Requires="x14">
            <control shapeId="1039" r:id="rId18" name="Check Box 15">
              <controlPr defaultSize="0" autoFill="0" autoLine="0" autoPict="0" altText="15条医師　項目使用">
                <anchor moveWithCells="1">
                  <from>
                    <xdr:col>5</xdr:col>
                    <xdr:colOff>476250</xdr:colOff>
                    <xdr:row>41</xdr:row>
                    <xdr:rowOff>0</xdr:rowOff>
                  </from>
                  <to>
                    <xdr:col>7</xdr:col>
                    <xdr:colOff>219075</xdr:colOff>
                    <xdr:row>74</xdr:row>
                    <xdr:rowOff>0</xdr:rowOff>
                  </to>
                </anchor>
              </controlPr>
            </control>
          </mc:Choice>
        </mc:AlternateContent>
        <mc:AlternateContent xmlns:mc="http://schemas.openxmlformats.org/markup-compatibility/2006">
          <mc:Choice Requires="x14">
            <control shapeId="1040" r:id="rId19" name="Check Box 16">
              <controlPr defaultSize="0" autoFill="0" autoLine="0" autoPict="0" macro="[0]!NoMove"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42" r:id="rId21" name="Check Box 18">
              <controlPr defaultSize="0" autoFill="0" autoLine="0" autoPict="0" macro="[0]!NoMove"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43" r:id="rId22" name="Check Box 19">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44" r:id="rId23" name="Check Box 20">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45" r:id="rId24" name="Check Box 21">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46" r:id="rId25" name="Check Box 22">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47" r:id="rId26" name="Check Box 23">
              <controlPr defaultSize="0" autoFill="0" autoLine="0" autoPict="0" macro="[0]!NoMove"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48" r:id="rId27" name="Check Box 24">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50" r:id="rId29" name="Check Box 26">
              <controlPr defaultSize="0" autoFill="0" autoLine="0" autoPict="0" macro="[0]!NoMove"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51" r:id="rId30" name="Check Box 27">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52" r:id="rId31" name="Check Box 28">
              <controlPr defaultSize="0" autoFill="0" autoLine="0" autoPict="0" macro="[0]!NoMove"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53" r:id="rId32" name="Check Box 29">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54" r:id="rId33" name="Check Box 30">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55" r:id="rId34" name="Check Box 31">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56" r:id="rId35" name="Check Box 32">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058" r:id="rId37" name="Check Box 34">
              <controlPr defaultSize="0" autoFill="0" autoLine="0" autoPict="0"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059" r:id="rId38" name="Check Box 35">
              <controlPr defaultSize="0" autoFill="0" autoLine="0" autoPict="0" altText="15条医師　項目使用">
                <anchor moveWithCells="1">
                  <from>
                    <xdr:col>5</xdr:col>
                    <xdr:colOff>476250</xdr:colOff>
                    <xdr:row>75</xdr:row>
                    <xdr:rowOff>0</xdr:rowOff>
                  </from>
                  <to>
                    <xdr:col>7</xdr:col>
                    <xdr:colOff>219075</xdr:colOff>
                    <xdr:row>77</xdr:row>
                    <xdr:rowOff>0</xdr:rowOff>
                  </to>
                </anchor>
              </controlPr>
            </control>
          </mc:Choice>
        </mc:AlternateContent>
        <mc:AlternateContent xmlns:mc="http://schemas.openxmlformats.org/markup-compatibility/2006">
          <mc:Choice Requires="x14">
            <control shapeId="1060" r:id="rId39" name="Check Box 36">
              <controlPr defaultSize="0" autoFill="0" autoLine="0" autoPict="0" altText="15条医師　項目使用">
                <anchor moveWithCells="1">
                  <from>
                    <xdr:col>5</xdr:col>
                    <xdr:colOff>476250</xdr:colOff>
                    <xdr:row>75</xdr:row>
                    <xdr:rowOff>0</xdr:rowOff>
                  </from>
                  <to>
                    <xdr:col>7</xdr:col>
                    <xdr:colOff>219075</xdr:colOff>
                    <xdr:row>77</xdr:row>
                    <xdr:rowOff>0</xdr:rowOff>
                  </to>
                </anchor>
              </controlPr>
            </control>
          </mc:Choice>
        </mc:AlternateContent>
        <mc:AlternateContent xmlns:mc="http://schemas.openxmlformats.org/markup-compatibility/2006">
          <mc:Choice Requires="x14">
            <control shapeId="1061" r:id="rId40" name="Check Box 37">
              <controlPr defaultSize="0" autoFill="0" autoLine="0" autoPict="0" altText="15条医師　項目使用">
                <anchor moveWithCells="1">
                  <from>
                    <xdr:col>20</xdr:col>
                    <xdr:colOff>0</xdr:colOff>
                    <xdr:row>41</xdr:row>
                    <xdr:rowOff>0</xdr:rowOff>
                  </from>
                  <to>
                    <xdr:col>21</xdr:col>
                    <xdr:colOff>209550</xdr:colOff>
                    <xdr:row>74</xdr:row>
                    <xdr:rowOff>0</xdr:rowOff>
                  </to>
                </anchor>
              </controlPr>
            </control>
          </mc:Choice>
        </mc:AlternateContent>
        <mc:AlternateContent xmlns:mc="http://schemas.openxmlformats.org/markup-compatibility/2006">
          <mc:Choice Requires="x14">
            <control shapeId="1062" r:id="rId41" name="Check Box 38">
              <controlPr defaultSize="0" autoFill="0" autoLine="0" autoPict="0" macro="[0]!NoMove" altText="15条医師　項目使用">
                <anchor moveWithCells="1">
                  <from>
                    <xdr:col>20</xdr:col>
                    <xdr:colOff>0</xdr:colOff>
                    <xdr:row>41</xdr:row>
                    <xdr:rowOff>0</xdr:rowOff>
                  </from>
                  <to>
                    <xdr:col>21</xdr:col>
                    <xdr:colOff>209550</xdr:colOff>
                    <xdr:row>74</xdr:row>
                    <xdr:rowOff>0</xdr:rowOff>
                  </to>
                </anchor>
              </controlPr>
            </control>
          </mc:Choice>
        </mc:AlternateContent>
        <mc:AlternateContent xmlns:mc="http://schemas.openxmlformats.org/markup-compatibility/2006">
          <mc:Choice Requires="x14">
            <control shapeId="1063" r:id="rId42" name="Check Box 39">
              <controlPr defaultSize="0" autoFill="0" autoLine="0" autoPict="0" macro="[0]!NoMove" altText="15条医師　項目使用">
                <anchor moveWithCells="1">
                  <from>
                    <xdr:col>20</xdr:col>
                    <xdr:colOff>0</xdr:colOff>
                    <xdr:row>41</xdr:row>
                    <xdr:rowOff>0</xdr:rowOff>
                  </from>
                  <to>
                    <xdr:col>21</xdr:col>
                    <xdr:colOff>209550</xdr:colOff>
                    <xdr:row>74</xdr:row>
                    <xdr:rowOff>0</xdr:rowOff>
                  </to>
                </anchor>
              </controlPr>
            </control>
          </mc:Choice>
        </mc:AlternateContent>
        <mc:AlternateContent xmlns:mc="http://schemas.openxmlformats.org/markup-compatibility/2006">
          <mc:Choice Requires="x14">
            <control shapeId="1064" r:id="rId43" name="Check Box 40">
              <controlPr defaultSize="0" autoFill="0" autoLine="0" autoPict="0" altText="15条医師　項目使用">
                <anchor moveWithCells="1">
                  <from>
                    <xdr:col>20</xdr:col>
                    <xdr:colOff>0</xdr:colOff>
                    <xdr:row>41</xdr:row>
                    <xdr:rowOff>0</xdr:rowOff>
                  </from>
                  <to>
                    <xdr:col>21</xdr:col>
                    <xdr:colOff>209550</xdr:colOff>
                    <xdr:row>74</xdr:row>
                    <xdr:rowOff>0</xdr:rowOff>
                  </to>
                </anchor>
              </controlPr>
            </control>
          </mc:Choice>
        </mc:AlternateContent>
        <mc:AlternateContent xmlns:mc="http://schemas.openxmlformats.org/markup-compatibility/2006">
          <mc:Choice Requires="x14">
            <control shapeId="1065" r:id="rId44" name="Check Box 41">
              <controlPr defaultSize="0" autoFill="0" autoLine="0" autoPict="0" altText="15条医師　項目使用">
                <anchor moveWithCells="1">
                  <from>
                    <xdr:col>20</xdr:col>
                    <xdr:colOff>0</xdr:colOff>
                    <xdr:row>41</xdr:row>
                    <xdr:rowOff>0</xdr:rowOff>
                  </from>
                  <to>
                    <xdr:col>21</xdr:col>
                    <xdr:colOff>209550</xdr:colOff>
                    <xdr:row>74</xdr:row>
                    <xdr:rowOff>0</xdr:rowOff>
                  </to>
                </anchor>
              </controlPr>
            </control>
          </mc:Choice>
        </mc:AlternateContent>
        <mc:AlternateContent xmlns:mc="http://schemas.openxmlformats.org/markup-compatibility/2006">
          <mc:Choice Requires="x14">
            <control shapeId="1066" r:id="rId45" name="Check Box 42">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67" r:id="rId46" name="Check Box 43">
              <controlPr defaultSize="0" autoFill="0" autoLine="0" autoPict="0" macro="[0]!NoMove"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68" r:id="rId47" name="Check Box 44">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69" r:id="rId48" name="Check Box 45">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70" r:id="rId49" name="Check Box 46">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71" r:id="rId50" name="Check Box 47">
              <controlPr defaultSize="0" autoFill="0" autoLine="0" autoPict="0" macro="[0]!NoMove"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72" r:id="rId51" name="Check Box 48">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73" r:id="rId52" name="Check Box 49">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74" r:id="rId53" name="Check Box 50">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75" r:id="rId54" name="Check Box 51">
              <controlPr defaultSize="0" autoFill="0" autoLine="0" autoPict="0" macro="[0]!NoMove"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76" r:id="rId55" name="Check Box 52">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77" r:id="rId56" name="Check Box 53">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78" r:id="rId57" name="Check Box 54">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79" r:id="rId58" name="Check Box 55">
              <controlPr defaultSize="0" autoFill="0" autoLine="0" autoPict="0" macro="[0]!NoMove"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80" r:id="rId59" name="Check Box 56">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81" r:id="rId60" name="Check Box 57">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82" r:id="rId61" name="Check Box 58">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83" r:id="rId62" name="Check Box 59">
              <controlPr defaultSize="0" autoFill="0" autoLine="0" autoPict="0" macro="[0]!NoMove"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84" r:id="rId63" name="Check Box 60">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85" r:id="rId64" name="Check Box 61">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86" r:id="rId65" name="Check Box 62">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87" r:id="rId66" name="Check Box 63">
              <controlPr defaultSize="0" autoFill="0" autoLine="0" autoPict="0" macro="[0]!NoMove"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88" r:id="rId67" name="Check Box 64">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89" r:id="rId68" name="Check Box 65">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90" r:id="rId69" name="Check Box 66">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91" r:id="rId70" name="Check Box 67">
              <controlPr defaultSize="0" autoFill="0" autoLine="0" autoPict="0" macro="[0]!NoMove"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92" r:id="rId71" name="Check Box 68">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93" r:id="rId72" name="Check Box 69">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094" r:id="rId73" name="Check Box 70">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095" r:id="rId74" name="Check Box 71">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096" r:id="rId75" name="Check Box 72">
              <controlPr defaultSize="0" autoFill="0" autoLine="0" autoPict="0"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097" r:id="rId76" name="Check Box 73">
              <controlPr defaultSize="0" autoFill="0" autoLine="0" autoPict="0" altText="15条医師　項目使用">
                <anchor moveWithCells="1">
                  <from>
                    <xdr:col>5</xdr:col>
                    <xdr:colOff>476250</xdr:colOff>
                    <xdr:row>75</xdr:row>
                    <xdr:rowOff>0</xdr:rowOff>
                  </from>
                  <to>
                    <xdr:col>7</xdr:col>
                    <xdr:colOff>219075</xdr:colOff>
                    <xdr:row>77</xdr:row>
                    <xdr:rowOff>0</xdr:rowOff>
                  </to>
                </anchor>
              </controlPr>
            </control>
          </mc:Choice>
        </mc:AlternateContent>
        <mc:AlternateContent xmlns:mc="http://schemas.openxmlformats.org/markup-compatibility/2006">
          <mc:Choice Requires="x14">
            <control shapeId="1098" r:id="rId77" name="Check Box 74">
              <controlPr defaultSize="0" autoFill="0" autoLine="0" autoPict="0" altText="15条医師　項目使用">
                <anchor moveWithCells="1">
                  <from>
                    <xdr:col>5</xdr:col>
                    <xdr:colOff>476250</xdr:colOff>
                    <xdr:row>75</xdr:row>
                    <xdr:rowOff>0</xdr:rowOff>
                  </from>
                  <to>
                    <xdr:col>7</xdr:col>
                    <xdr:colOff>219075</xdr:colOff>
                    <xdr:row>77</xdr:row>
                    <xdr:rowOff>0</xdr:rowOff>
                  </to>
                </anchor>
              </controlPr>
            </control>
          </mc:Choice>
        </mc:AlternateContent>
        <mc:AlternateContent xmlns:mc="http://schemas.openxmlformats.org/markup-compatibility/2006">
          <mc:Choice Requires="x14">
            <control shapeId="1099" r:id="rId78" name="Check Box 75">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00" r:id="rId79" name="Check Box 76">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01" r:id="rId80" name="Check Box 77">
              <controlPr defaultSize="0" autoFill="0" autoLine="0" autoPict="0"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02" r:id="rId81" name="Check Box 78">
              <controlPr defaultSize="0" autoFill="0" autoLine="0" autoPict="0" altText="15条医師　項目使用">
                <anchor moveWithCells="1">
                  <from>
                    <xdr:col>5</xdr:col>
                    <xdr:colOff>476250</xdr:colOff>
                    <xdr:row>75</xdr:row>
                    <xdr:rowOff>0</xdr:rowOff>
                  </from>
                  <to>
                    <xdr:col>7</xdr:col>
                    <xdr:colOff>219075</xdr:colOff>
                    <xdr:row>77</xdr:row>
                    <xdr:rowOff>0</xdr:rowOff>
                  </to>
                </anchor>
              </controlPr>
            </control>
          </mc:Choice>
        </mc:AlternateContent>
        <mc:AlternateContent xmlns:mc="http://schemas.openxmlformats.org/markup-compatibility/2006">
          <mc:Choice Requires="x14">
            <control shapeId="1103" r:id="rId82" name="Check Box 79">
              <controlPr defaultSize="0" autoFill="0" autoLine="0" autoPict="0" altText="15条医師　項目使用">
                <anchor moveWithCells="1">
                  <from>
                    <xdr:col>5</xdr:col>
                    <xdr:colOff>476250</xdr:colOff>
                    <xdr:row>75</xdr:row>
                    <xdr:rowOff>0</xdr:rowOff>
                  </from>
                  <to>
                    <xdr:col>7</xdr:col>
                    <xdr:colOff>219075</xdr:colOff>
                    <xdr:row>77</xdr:row>
                    <xdr:rowOff>0</xdr:rowOff>
                  </to>
                </anchor>
              </controlPr>
            </control>
          </mc:Choice>
        </mc:AlternateContent>
        <mc:AlternateContent xmlns:mc="http://schemas.openxmlformats.org/markup-compatibility/2006">
          <mc:Choice Requires="x14">
            <control shapeId="1104" r:id="rId83" name="Check Box 80">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05" r:id="rId84" name="Check Box 81">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06" r:id="rId85" name="Check Box 82">
              <controlPr defaultSize="0" autoFill="0" autoLine="0" autoPict="0"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07" r:id="rId86" name="Check Box 83">
              <controlPr defaultSize="0" autoFill="0" autoLine="0" autoPict="0" altText="15条医師　項目使用">
                <anchor moveWithCells="1">
                  <from>
                    <xdr:col>5</xdr:col>
                    <xdr:colOff>476250</xdr:colOff>
                    <xdr:row>75</xdr:row>
                    <xdr:rowOff>0</xdr:rowOff>
                  </from>
                  <to>
                    <xdr:col>7</xdr:col>
                    <xdr:colOff>219075</xdr:colOff>
                    <xdr:row>77</xdr:row>
                    <xdr:rowOff>0</xdr:rowOff>
                  </to>
                </anchor>
              </controlPr>
            </control>
          </mc:Choice>
        </mc:AlternateContent>
        <mc:AlternateContent xmlns:mc="http://schemas.openxmlformats.org/markup-compatibility/2006">
          <mc:Choice Requires="x14">
            <control shapeId="1108" r:id="rId87" name="Check Box 84">
              <controlPr defaultSize="0" autoFill="0" autoLine="0" autoPict="0" altText="15条医師　項目使用">
                <anchor moveWithCells="1">
                  <from>
                    <xdr:col>5</xdr:col>
                    <xdr:colOff>476250</xdr:colOff>
                    <xdr:row>75</xdr:row>
                    <xdr:rowOff>0</xdr:rowOff>
                  </from>
                  <to>
                    <xdr:col>7</xdr:col>
                    <xdr:colOff>219075</xdr:colOff>
                    <xdr:row>77</xdr:row>
                    <xdr:rowOff>0</xdr:rowOff>
                  </to>
                </anchor>
              </controlPr>
            </control>
          </mc:Choice>
        </mc:AlternateContent>
        <mc:AlternateContent xmlns:mc="http://schemas.openxmlformats.org/markup-compatibility/2006">
          <mc:Choice Requires="x14">
            <control shapeId="1109" r:id="rId88" name="Check Box 85">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10" r:id="rId89" name="Check Box 86">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11" r:id="rId90" name="Check Box 87">
              <controlPr defaultSize="0" autoFill="0" autoLine="0" autoPict="0"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12" r:id="rId91" name="Check Box 88">
              <controlPr defaultSize="0" autoFill="0" autoLine="0" autoPict="0" altText="15条医師　項目使用">
                <anchor moveWithCells="1">
                  <from>
                    <xdr:col>5</xdr:col>
                    <xdr:colOff>476250</xdr:colOff>
                    <xdr:row>75</xdr:row>
                    <xdr:rowOff>0</xdr:rowOff>
                  </from>
                  <to>
                    <xdr:col>7</xdr:col>
                    <xdr:colOff>219075</xdr:colOff>
                    <xdr:row>77</xdr:row>
                    <xdr:rowOff>0</xdr:rowOff>
                  </to>
                </anchor>
              </controlPr>
            </control>
          </mc:Choice>
        </mc:AlternateContent>
        <mc:AlternateContent xmlns:mc="http://schemas.openxmlformats.org/markup-compatibility/2006">
          <mc:Choice Requires="x14">
            <control shapeId="1113" r:id="rId92" name="Check Box 89">
              <controlPr defaultSize="0" autoFill="0" autoLine="0" autoPict="0" altText="15条医師　項目使用">
                <anchor moveWithCells="1">
                  <from>
                    <xdr:col>5</xdr:col>
                    <xdr:colOff>476250</xdr:colOff>
                    <xdr:row>75</xdr:row>
                    <xdr:rowOff>0</xdr:rowOff>
                  </from>
                  <to>
                    <xdr:col>7</xdr:col>
                    <xdr:colOff>219075</xdr:colOff>
                    <xdr:row>77</xdr:row>
                    <xdr:rowOff>0</xdr:rowOff>
                  </to>
                </anchor>
              </controlPr>
            </control>
          </mc:Choice>
        </mc:AlternateContent>
        <mc:AlternateContent xmlns:mc="http://schemas.openxmlformats.org/markup-compatibility/2006">
          <mc:Choice Requires="x14">
            <control shapeId="1114" r:id="rId93" name="Check Box 90">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15" r:id="rId94" name="Check Box 91">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16" r:id="rId95" name="Check Box 92">
              <controlPr defaultSize="0" autoFill="0" autoLine="0" autoPict="0"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17" r:id="rId96" name="Check Box 93">
              <controlPr defaultSize="0" autoFill="0" autoLine="0" autoPict="0" altText="15条医師　項目使用">
                <anchor moveWithCells="1">
                  <from>
                    <xdr:col>5</xdr:col>
                    <xdr:colOff>476250</xdr:colOff>
                    <xdr:row>75</xdr:row>
                    <xdr:rowOff>0</xdr:rowOff>
                  </from>
                  <to>
                    <xdr:col>7</xdr:col>
                    <xdr:colOff>219075</xdr:colOff>
                    <xdr:row>77</xdr:row>
                    <xdr:rowOff>0</xdr:rowOff>
                  </to>
                </anchor>
              </controlPr>
            </control>
          </mc:Choice>
        </mc:AlternateContent>
        <mc:AlternateContent xmlns:mc="http://schemas.openxmlformats.org/markup-compatibility/2006">
          <mc:Choice Requires="x14">
            <control shapeId="1118" r:id="rId97" name="Check Box 94">
              <controlPr defaultSize="0" autoFill="0" autoLine="0" autoPict="0" altText="15条医師　項目使用">
                <anchor moveWithCells="1">
                  <from>
                    <xdr:col>5</xdr:col>
                    <xdr:colOff>476250</xdr:colOff>
                    <xdr:row>75</xdr:row>
                    <xdr:rowOff>0</xdr:rowOff>
                  </from>
                  <to>
                    <xdr:col>7</xdr:col>
                    <xdr:colOff>219075</xdr:colOff>
                    <xdr:row>77</xdr:row>
                    <xdr:rowOff>0</xdr:rowOff>
                  </to>
                </anchor>
              </controlPr>
            </control>
          </mc:Choice>
        </mc:AlternateContent>
        <mc:AlternateContent xmlns:mc="http://schemas.openxmlformats.org/markup-compatibility/2006">
          <mc:Choice Requires="x14">
            <control shapeId="1119" r:id="rId98" name="Check Box 95">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20" r:id="rId99" name="Check Box 96">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21" r:id="rId100" name="Check Box 97">
              <controlPr defaultSize="0" autoFill="0" autoLine="0" autoPict="0"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22" r:id="rId101" name="Check Box 98">
              <controlPr defaultSize="0" autoFill="0" autoLine="0" autoPict="0" altText="15条医師　項目使用">
                <anchor moveWithCells="1">
                  <from>
                    <xdr:col>5</xdr:col>
                    <xdr:colOff>476250</xdr:colOff>
                    <xdr:row>75</xdr:row>
                    <xdr:rowOff>0</xdr:rowOff>
                  </from>
                  <to>
                    <xdr:col>7</xdr:col>
                    <xdr:colOff>219075</xdr:colOff>
                    <xdr:row>77</xdr:row>
                    <xdr:rowOff>0</xdr:rowOff>
                  </to>
                </anchor>
              </controlPr>
            </control>
          </mc:Choice>
        </mc:AlternateContent>
        <mc:AlternateContent xmlns:mc="http://schemas.openxmlformats.org/markup-compatibility/2006">
          <mc:Choice Requires="x14">
            <control shapeId="1123" r:id="rId102" name="Check Box 99">
              <controlPr defaultSize="0" autoFill="0" autoLine="0" autoPict="0" altText="15条医師　項目使用">
                <anchor moveWithCells="1">
                  <from>
                    <xdr:col>5</xdr:col>
                    <xdr:colOff>476250</xdr:colOff>
                    <xdr:row>75</xdr:row>
                    <xdr:rowOff>0</xdr:rowOff>
                  </from>
                  <to>
                    <xdr:col>7</xdr:col>
                    <xdr:colOff>219075</xdr:colOff>
                    <xdr:row>77</xdr:row>
                    <xdr:rowOff>0</xdr:rowOff>
                  </to>
                </anchor>
              </controlPr>
            </control>
          </mc:Choice>
        </mc:AlternateContent>
        <mc:AlternateContent xmlns:mc="http://schemas.openxmlformats.org/markup-compatibility/2006">
          <mc:Choice Requires="x14">
            <control shapeId="1124" r:id="rId103" name="Check Box 100">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25" r:id="rId104" name="Check Box 101">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26" r:id="rId105" name="Check Box 102">
              <controlPr defaultSize="0" autoFill="0" autoLine="0" autoPict="0"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27" r:id="rId106" name="Check Box 103">
              <controlPr defaultSize="0" autoFill="0" autoLine="0" autoPict="0" altText="15条医師　項目使用">
                <anchor moveWithCells="1">
                  <from>
                    <xdr:col>5</xdr:col>
                    <xdr:colOff>476250</xdr:colOff>
                    <xdr:row>75</xdr:row>
                    <xdr:rowOff>0</xdr:rowOff>
                  </from>
                  <to>
                    <xdr:col>7</xdr:col>
                    <xdr:colOff>219075</xdr:colOff>
                    <xdr:row>77</xdr:row>
                    <xdr:rowOff>0</xdr:rowOff>
                  </to>
                </anchor>
              </controlPr>
            </control>
          </mc:Choice>
        </mc:AlternateContent>
        <mc:AlternateContent xmlns:mc="http://schemas.openxmlformats.org/markup-compatibility/2006">
          <mc:Choice Requires="x14">
            <control shapeId="1128" r:id="rId107" name="Check Box 104">
              <controlPr defaultSize="0" autoFill="0" autoLine="0" autoPict="0" altText="15条医師　項目使用">
                <anchor moveWithCells="1">
                  <from>
                    <xdr:col>5</xdr:col>
                    <xdr:colOff>476250</xdr:colOff>
                    <xdr:row>75</xdr:row>
                    <xdr:rowOff>0</xdr:rowOff>
                  </from>
                  <to>
                    <xdr:col>7</xdr:col>
                    <xdr:colOff>219075</xdr:colOff>
                    <xdr:row>77</xdr:row>
                    <xdr:rowOff>0</xdr:rowOff>
                  </to>
                </anchor>
              </controlPr>
            </control>
          </mc:Choice>
        </mc:AlternateContent>
        <mc:AlternateContent xmlns:mc="http://schemas.openxmlformats.org/markup-compatibility/2006">
          <mc:Choice Requires="x14">
            <control shapeId="1129" r:id="rId108" name="Check Box 105">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30" r:id="rId109" name="Check Box 106">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31" r:id="rId110" name="Check Box 107">
              <controlPr defaultSize="0" autoFill="0" autoLine="0" autoPict="0"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32" r:id="rId111" name="Check Box 108">
              <controlPr defaultSize="0" autoFill="0" autoLine="0" autoPict="0" altText="15条医師　項目使用">
                <anchor moveWithCells="1">
                  <from>
                    <xdr:col>5</xdr:col>
                    <xdr:colOff>476250</xdr:colOff>
                    <xdr:row>75</xdr:row>
                    <xdr:rowOff>0</xdr:rowOff>
                  </from>
                  <to>
                    <xdr:col>7</xdr:col>
                    <xdr:colOff>219075</xdr:colOff>
                    <xdr:row>77</xdr:row>
                    <xdr:rowOff>0</xdr:rowOff>
                  </to>
                </anchor>
              </controlPr>
            </control>
          </mc:Choice>
        </mc:AlternateContent>
        <mc:AlternateContent xmlns:mc="http://schemas.openxmlformats.org/markup-compatibility/2006">
          <mc:Choice Requires="x14">
            <control shapeId="1133" r:id="rId112" name="Check Box 109">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34" r:id="rId113" name="Check Box 110">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35" r:id="rId114" name="Check Box 111">
              <controlPr defaultSize="0" autoFill="0" autoLine="0" autoPict="0"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36" r:id="rId115" name="Check Box 112">
              <controlPr defaultSize="0" autoFill="0" autoLine="0" autoPict="0" altText="15条医師　項目使用">
                <anchor moveWithCells="1">
                  <from>
                    <xdr:col>5</xdr:col>
                    <xdr:colOff>476250</xdr:colOff>
                    <xdr:row>75</xdr:row>
                    <xdr:rowOff>0</xdr:rowOff>
                  </from>
                  <to>
                    <xdr:col>7</xdr:col>
                    <xdr:colOff>219075</xdr:colOff>
                    <xdr:row>77</xdr:row>
                    <xdr:rowOff>0</xdr:rowOff>
                  </to>
                </anchor>
              </controlPr>
            </control>
          </mc:Choice>
        </mc:AlternateContent>
        <mc:AlternateContent xmlns:mc="http://schemas.openxmlformats.org/markup-compatibility/2006">
          <mc:Choice Requires="x14">
            <control shapeId="1137" r:id="rId116" name="Check Box 113">
              <controlPr defaultSize="0" autoFill="0" autoLine="0" autoPict="0" altText="15条医師　項目使用">
                <anchor moveWithCells="1">
                  <from>
                    <xdr:col>5</xdr:col>
                    <xdr:colOff>476250</xdr:colOff>
                    <xdr:row>75</xdr:row>
                    <xdr:rowOff>0</xdr:rowOff>
                  </from>
                  <to>
                    <xdr:col>7</xdr:col>
                    <xdr:colOff>219075</xdr:colOff>
                    <xdr:row>77</xdr:row>
                    <xdr:rowOff>0</xdr:rowOff>
                  </to>
                </anchor>
              </controlPr>
            </control>
          </mc:Choice>
        </mc:AlternateContent>
        <mc:AlternateContent xmlns:mc="http://schemas.openxmlformats.org/markup-compatibility/2006">
          <mc:Choice Requires="x14">
            <control shapeId="1138" r:id="rId117" name="Check Box 114">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39" r:id="rId118" name="Check Box 115">
              <controlPr defaultSize="0" autoFill="0" autoLine="0" autoPict="0" macro="[0]!NoMove"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40" r:id="rId119" name="Check Box 116">
              <controlPr defaultSize="0" autoFill="0" autoLine="0" autoPict="0" altText="15条医師　項目使用">
                <anchor moveWithCells="1">
                  <from>
                    <xdr:col>5</xdr:col>
                    <xdr:colOff>476250</xdr:colOff>
                    <xdr:row>74</xdr:row>
                    <xdr:rowOff>28575</xdr:rowOff>
                  </from>
                  <to>
                    <xdr:col>7</xdr:col>
                    <xdr:colOff>219075</xdr:colOff>
                    <xdr:row>74</xdr:row>
                    <xdr:rowOff>28575</xdr:rowOff>
                  </to>
                </anchor>
              </controlPr>
            </control>
          </mc:Choice>
        </mc:AlternateContent>
        <mc:AlternateContent xmlns:mc="http://schemas.openxmlformats.org/markup-compatibility/2006">
          <mc:Choice Requires="x14">
            <control shapeId="1141" r:id="rId120" name="Check Box 117">
              <controlPr defaultSize="0" autoFill="0" autoLine="0" autoPict="0" altText="15条医師　項目使用">
                <anchor moveWithCells="1">
                  <from>
                    <xdr:col>5</xdr:col>
                    <xdr:colOff>476250</xdr:colOff>
                    <xdr:row>75</xdr:row>
                    <xdr:rowOff>0</xdr:rowOff>
                  </from>
                  <to>
                    <xdr:col>7</xdr:col>
                    <xdr:colOff>219075</xdr:colOff>
                    <xdr:row>77</xdr:row>
                    <xdr:rowOff>0</xdr:rowOff>
                  </to>
                </anchor>
              </controlPr>
            </control>
          </mc:Choice>
        </mc:AlternateContent>
        <mc:AlternateContent xmlns:mc="http://schemas.openxmlformats.org/markup-compatibility/2006">
          <mc:Choice Requires="x14">
            <control shapeId="1142" r:id="rId121" name="Check Box 118">
              <controlPr defaultSize="0" autoFill="0" autoLine="0" autoPict="0" altText="15条医師　項目使用">
                <anchor moveWithCells="1">
                  <from>
                    <xdr:col>5</xdr:col>
                    <xdr:colOff>476250</xdr:colOff>
                    <xdr:row>75</xdr:row>
                    <xdr:rowOff>0</xdr:rowOff>
                  </from>
                  <to>
                    <xdr:col>7</xdr:col>
                    <xdr:colOff>219075</xdr:colOff>
                    <xdr:row>77</xdr:row>
                    <xdr:rowOff>0</xdr:rowOff>
                  </to>
                </anchor>
              </controlPr>
            </control>
          </mc:Choice>
        </mc:AlternateContent>
        <mc:AlternateContent xmlns:mc="http://schemas.openxmlformats.org/markup-compatibility/2006">
          <mc:Choice Requires="x14">
            <control shapeId="1143" r:id="rId122" name="Check Box 119">
              <controlPr defaultSize="0" autoFill="0" autoLine="0" autoPict="0" macro="[0]!NoMove" altText="15条医師　項目使用">
                <anchor moveWithCells="1">
                  <from>
                    <xdr:col>5</xdr:col>
                    <xdr:colOff>476250</xdr:colOff>
                    <xdr:row>74</xdr:row>
                    <xdr:rowOff>28575</xdr:rowOff>
                  </from>
                  <to>
                    <xdr:col>7</xdr:col>
                    <xdr:colOff>219075</xdr:colOff>
                    <xdr:row>74</xdr:row>
                    <xdr:rowOff>247650</xdr:rowOff>
                  </to>
                </anchor>
              </controlPr>
            </control>
          </mc:Choice>
        </mc:AlternateContent>
        <mc:AlternateContent xmlns:mc="http://schemas.openxmlformats.org/markup-compatibility/2006">
          <mc:Choice Requires="x14">
            <control shapeId="1144" r:id="rId123" name="Check Box 120">
              <controlPr defaultSize="0" autoFill="0" autoLine="0" autoPict="0" macro="[0]!NoMove" altText="15条医師　項目使用">
                <anchor moveWithCells="1">
                  <from>
                    <xdr:col>5</xdr:col>
                    <xdr:colOff>476250</xdr:colOff>
                    <xdr:row>74</xdr:row>
                    <xdr:rowOff>28575</xdr:rowOff>
                  </from>
                  <to>
                    <xdr:col>7</xdr:col>
                    <xdr:colOff>219075</xdr:colOff>
                    <xdr:row>74</xdr:row>
                    <xdr:rowOff>247650</xdr:rowOff>
                  </to>
                </anchor>
              </controlPr>
            </control>
          </mc:Choice>
        </mc:AlternateContent>
        <mc:AlternateContent xmlns:mc="http://schemas.openxmlformats.org/markup-compatibility/2006">
          <mc:Choice Requires="x14">
            <control shapeId="1145" r:id="rId124" name="Check Box 121">
              <controlPr defaultSize="0" autoFill="0" autoLine="0" autoPict="0" altText="15条医師　項目使用">
                <anchor moveWithCells="1">
                  <from>
                    <xdr:col>5</xdr:col>
                    <xdr:colOff>476250</xdr:colOff>
                    <xdr:row>74</xdr:row>
                    <xdr:rowOff>28575</xdr:rowOff>
                  </from>
                  <to>
                    <xdr:col>7</xdr:col>
                    <xdr:colOff>219075</xdr:colOff>
                    <xdr:row>74</xdr:row>
                    <xdr:rowOff>247650</xdr:rowOff>
                  </to>
                </anchor>
              </controlPr>
            </control>
          </mc:Choice>
        </mc:AlternateContent>
        <mc:AlternateContent xmlns:mc="http://schemas.openxmlformats.org/markup-compatibility/2006">
          <mc:Choice Requires="x14">
            <control shapeId="1146" r:id="rId125" name="Check Box 122">
              <controlPr defaultSize="0" autoFill="0" autoLine="0" autoPict="0" altText="15条医師　項目使用">
                <anchor moveWithCells="1">
                  <from>
                    <xdr:col>5</xdr:col>
                    <xdr:colOff>476250</xdr:colOff>
                    <xdr:row>76</xdr:row>
                    <xdr:rowOff>28575</xdr:rowOff>
                  </from>
                  <to>
                    <xdr:col>7</xdr:col>
                    <xdr:colOff>219075</xdr:colOff>
                    <xdr:row>77</xdr:row>
                    <xdr:rowOff>219075</xdr:rowOff>
                  </to>
                </anchor>
              </controlPr>
            </control>
          </mc:Choice>
        </mc:AlternateContent>
        <mc:AlternateContent xmlns:mc="http://schemas.openxmlformats.org/markup-compatibility/2006">
          <mc:Choice Requires="x14">
            <control shapeId="1147" r:id="rId126" name="Check Box 123">
              <controlPr defaultSize="0" autoFill="0" autoLine="0" autoPict="0" altText="15条医師　項目使用">
                <anchor moveWithCells="1">
                  <from>
                    <xdr:col>5</xdr:col>
                    <xdr:colOff>476250</xdr:colOff>
                    <xdr:row>76</xdr:row>
                    <xdr:rowOff>28575</xdr:rowOff>
                  </from>
                  <to>
                    <xdr:col>7</xdr:col>
                    <xdr:colOff>219075</xdr:colOff>
                    <xdr:row>77</xdr:row>
                    <xdr:rowOff>219075</xdr:rowOff>
                  </to>
                </anchor>
              </controlPr>
            </control>
          </mc:Choice>
        </mc:AlternateContent>
        <mc:AlternateContent xmlns:mc="http://schemas.openxmlformats.org/markup-compatibility/2006">
          <mc:Choice Requires="x14">
            <control shapeId="1148" r:id="rId127" name="Check Box 124">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49" r:id="rId128" name="Check Box 125">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50" r:id="rId129" name="Check Box 126">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51" r:id="rId130" name="Check Box 127">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52" r:id="rId131" name="Check Box 128">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53" r:id="rId132" name="Check Box 129">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54" r:id="rId133" name="Check Box 130">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55" r:id="rId134" name="Check Box 131">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56" r:id="rId135" name="Check Box 132">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57" r:id="rId136" name="Check Box 133">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58" r:id="rId137" name="Check Box 134">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59" r:id="rId138" name="Check Box 135">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60" r:id="rId139" name="Check Box 136">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61" r:id="rId140" name="Check Box 137">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62" r:id="rId141" name="Check Box 138">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63" r:id="rId142" name="Check Box 139">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64" r:id="rId143" name="Check Box 140">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65" r:id="rId144" name="Check Box 141">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66" r:id="rId145" name="Check Box 142">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67" r:id="rId146" name="Check Box 143">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68" r:id="rId147" name="Check Box 144">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69" r:id="rId148" name="Check Box 145">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70" r:id="rId149" name="Check Box 146">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71" r:id="rId150" name="Check Box 147">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72" r:id="rId151" name="Check Box 148">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73" r:id="rId152" name="Check Box 149">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74" r:id="rId153" name="Check Box 150">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75" r:id="rId154" name="Check Box 151">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76" r:id="rId155" name="Check Box 152">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77" r:id="rId156" name="Check Box 153">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78" r:id="rId157" name="Check Box 154">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79" r:id="rId158" name="Check Box 155">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80" r:id="rId159" name="Check Box 156">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81" r:id="rId160" name="Check Box 157">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82" r:id="rId161" name="Check Box 158">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83" r:id="rId162" name="Check Box 159">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84" r:id="rId163" name="Check Box 160">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85" r:id="rId164" name="Check Box 161">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86" r:id="rId165" name="Check Box 162">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87" r:id="rId166" name="Check Box 163">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88" r:id="rId167" name="Check Box 164">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89" r:id="rId168" name="Check Box 165">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90" r:id="rId169" name="Check Box 166">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mc:AlternateContent xmlns:mc="http://schemas.openxmlformats.org/markup-compatibility/2006">
          <mc:Choice Requires="x14">
            <control shapeId="1191" r:id="rId170" name="Check Box 167">
              <controlPr defaultSize="0" autoFill="0" autoLine="0" autoPict="0" altText="15条医師　項目使用">
                <anchor moveWithCells="1">
                  <from>
                    <xdr:col>11</xdr:col>
                    <xdr:colOff>0</xdr:colOff>
                    <xdr:row>41</xdr:row>
                    <xdr:rowOff>0</xdr:rowOff>
                  </from>
                  <to>
                    <xdr:col>16</xdr:col>
                    <xdr:colOff>1171575</xdr:colOff>
                    <xdr:row>74</xdr:row>
                    <xdr:rowOff>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674B6B82DB004D46816416437228CFDA" ma:contentTypeVersion="15" ma:contentTypeDescription="新しいドキュメントを作成します。" ma:contentTypeScope="" ma:versionID="70dce0659fdf2de2f810b8c16cddf724">
  <xsd:schema xmlns:xsd="http://www.w3.org/2001/XMLSchema" xmlns:xs="http://www.w3.org/2001/XMLSchema" xmlns:p="http://schemas.microsoft.com/office/2006/metadata/properties" xmlns:ns2="7ba608ac-4d1c-4c85-8325-32933235d56e" xmlns:ns3="e0e86db0-997c-4cb6-bb34-f88ecb8e7e9c" targetNamespace="http://schemas.microsoft.com/office/2006/metadata/properties" ma:root="true" ma:fieldsID="28ad75e10569c1b7bd13d20ce9830f8b" ns2:_="" ns3:_="">
    <xsd:import namespace="7ba608ac-4d1c-4c85-8325-32933235d56e"/>
    <xsd:import namespace="e0e86db0-997c-4cb6-bb34-f88ecb8e7e9c"/>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a608ac-4d1c-4c85-8325-32933235d56e"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e86db0-997c-4cb6-bb34-f88ecb8e7e9c"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6c071f7-5b06-478e-9825-313a81a7c9c3}" ma:internalName="TaxCatchAll" ma:showField="CatchAllData" ma:web="e0e86db0-997c-4cb6-bb34-f88ecb8e7e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0e86db0-997c-4cb6-bb34-f88ecb8e7e9c" xsi:nil="true"/>
    <Owner xmlns="7ba608ac-4d1c-4c85-8325-32933235d56e">
      <UserInfo>
        <DisplayName/>
        <AccountId xsi:nil="true"/>
        <AccountType/>
      </UserInfo>
    </Owner>
    <lcf76f155ced4ddcb4097134ff3c332f xmlns="7ba608ac-4d1c-4c85-8325-32933235d56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8A4450F-B254-4BA4-8802-F62FF81E9F29}"/>
</file>

<file path=customXml/itemProps2.xml><?xml version="1.0" encoding="utf-8"?>
<ds:datastoreItem xmlns:ds="http://schemas.openxmlformats.org/officeDocument/2006/customXml" ds:itemID="{DE6059DB-6915-4C30-B602-D7C991A59975}"/>
</file>

<file path=customXml/itemProps3.xml><?xml version="1.0" encoding="utf-8"?>
<ds:datastoreItem xmlns:ds="http://schemas.openxmlformats.org/officeDocument/2006/customXml" ds:itemID="{57EB1B98-BD21-485C-87C9-310064B61E0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入力フォーム</vt:lpstr>
      <vt:lpstr>入力フォーム!Print_Area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一弘 入沢一弘</dc:creator>
  <cp:lastModifiedBy>一弘 入沢一弘</cp:lastModifiedBy>
  <dcterms:created xsi:type="dcterms:W3CDTF">2025-04-09T04:47:55Z</dcterms:created>
  <dcterms:modified xsi:type="dcterms:W3CDTF">2025-04-09T04:49:26Z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0x010100674B6B82DB004D46816416437228CFDA</vt:lpwstr>
  </property>
</Properties>
</file>