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主事\"/>
    </mc:Choice>
  </mc:AlternateContent>
  <xr:revisionPtr revIDLastSave="0" documentId="8_{F298E441-EA4B-4257-B3EB-57595FB56D10}" xr6:coauthVersionLast="47" xr6:coauthVersionMax="47" xr10:uidLastSave="{00000000-0000-0000-0000-000000000000}"/>
  <workbookProtection lockStructure="1"/>
  <bookViews>
    <workbookView showSheetTabs="0" xWindow="360" yWindow="240" windowWidth="18300" windowHeight="13980" xr2:uid="{31EF5981-55E0-4CCE-9E4D-DC74532C4F03}"/>
  </bookViews>
  <sheets>
    <sheet name="入力フォーム" sheetId="1" r:id="rId1"/>
  </sheets>
  <definedNames>
    <definedName name="_xlnm.Print_Area" localSheetId="0">入力フォーム!$A$1:$K$86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3" i="1" l="1"/>
  <c r="N102" i="1"/>
  <c r="N101" i="1"/>
  <c r="N95" i="1"/>
  <c r="N94" i="1"/>
  <c r="CI3" i="1" s="1"/>
  <c r="N93" i="1"/>
  <c r="CH3" i="1" s="1"/>
  <c r="N92" i="1"/>
  <c r="N91" i="1"/>
  <c r="N90" i="1"/>
  <c r="N89" i="1"/>
  <c r="N88" i="1"/>
  <c r="N87" i="1"/>
  <c r="N86" i="1"/>
  <c r="CA3" i="1" s="1"/>
  <c r="N84" i="1"/>
  <c r="BY3" i="1" s="1"/>
  <c r="C84" i="1"/>
  <c r="N83" i="1"/>
  <c r="N82" i="1"/>
  <c r="C82" i="1"/>
  <c r="N81" i="1"/>
  <c r="N80" i="1"/>
  <c r="N79" i="1"/>
  <c r="BT3" i="1" s="1"/>
  <c r="N78" i="1"/>
  <c r="BS3" i="1" s="1"/>
  <c r="N77" i="1"/>
  <c r="K77" i="1"/>
  <c r="N76" i="1"/>
  <c r="K76" i="1"/>
  <c r="N75" i="1"/>
  <c r="N74" i="1"/>
  <c r="N73" i="1"/>
  <c r="BN3" i="1" s="1"/>
  <c r="N72" i="1"/>
  <c r="BM3" i="1" s="1"/>
  <c r="N71" i="1"/>
  <c r="N70" i="1"/>
  <c r="N69" i="1"/>
  <c r="N68" i="1"/>
  <c r="N67" i="1"/>
  <c r="N66" i="1"/>
  <c r="N65" i="1"/>
  <c r="BF3" i="1" s="1"/>
  <c r="N64" i="1"/>
  <c r="BE3" i="1" s="1"/>
  <c r="N63" i="1"/>
  <c r="N62" i="1"/>
  <c r="N61" i="1"/>
  <c r="N60" i="1"/>
  <c r="N58" i="1"/>
  <c r="N57" i="1"/>
  <c r="N56" i="1"/>
  <c r="AW3" i="1" s="1"/>
  <c r="N55" i="1"/>
  <c r="AV3" i="1" s="1"/>
  <c r="N54" i="1"/>
  <c r="N53" i="1"/>
  <c r="N52" i="1"/>
  <c r="N51" i="1"/>
  <c r="N50" i="1"/>
  <c r="N49" i="1"/>
  <c r="N48" i="1"/>
  <c r="AO3" i="1" s="1"/>
  <c r="I48" i="1"/>
  <c r="N47" i="1"/>
  <c r="N46" i="1"/>
  <c r="Q45" i="1"/>
  <c r="P45" i="1"/>
  <c r="N45" i="1"/>
  <c r="C45" i="1"/>
  <c r="A45" i="1"/>
  <c r="Q44" i="1"/>
  <c r="A44" i="1" s="1"/>
  <c r="P44" i="1"/>
  <c r="N44" i="1"/>
  <c r="C44" i="1"/>
  <c r="Q43" i="1"/>
  <c r="A43" i="1" s="1"/>
  <c r="P43" i="1"/>
  <c r="N43" i="1"/>
  <c r="C43" i="1"/>
  <c r="N42" i="1"/>
  <c r="Q41" i="1"/>
  <c r="N41" i="1"/>
  <c r="Q40" i="1"/>
  <c r="N40" i="1"/>
  <c r="AG3" i="1" s="1"/>
  <c r="K40" i="1"/>
  <c r="Q39" i="1"/>
  <c r="N39" i="1"/>
  <c r="K39" i="1"/>
  <c r="Q38" i="1"/>
  <c r="N38" i="1"/>
  <c r="L38" i="1"/>
  <c r="Q37" i="1"/>
  <c r="N37" i="1"/>
  <c r="AD3" i="1" s="1"/>
  <c r="L37" i="1"/>
  <c r="K37" i="1"/>
  <c r="Q36" i="1"/>
  <c r="N36" i="1"/>
  <c r="N35" i="1"/>
  <c r="C35" i="1"/>
  <c r="N34" i="1"/>
  <c r="N33" i="1"/>
  <c r="Z3" i="1" s="1"/>
  <c r="N32" i="1"/>
  <c r="Y3" i="1" s="1"/>
  <c r="N31" i="1"/>
  <c r="L31" i="1"/>
  <c r="N30" i="1"/>
  <c r="L30" i="1"/>
  <c r="N29" i="1"/>
  <c r="N28" i="1"/>
  <c r="N27" i="1"/>
  <c r="G27" i="1"/>
  <c r="N26" i="1"/>
  <c r="N25" i="1"/>
  <c r="N24" i="1"/>
  <c r="L24" i="1"/>
  <c r="N23" i="1"/>
  <c r="L23" i="1"/>
  <c r="N22" i="1"/>
  <c r="O3" i="1" s="1"/>
  <c r="N21" i="1"/>
  <c r="N3" i="1" s="1"/>
  <c r="L21" i="1"/>
  <c r="G21" i="1"/>
  <c r="N20" i="1"/>
  <c r="N19" i="1"/>
  <c r="Q18" i="1"/>
  <c r="N18" i="1"/>
  <c r="L18" i="1"/>
  <c r="Q16" i="1" s="1"/>
  <c r="N17" i="1"/>
  <c r="L17" i="1"/>
  <c r="N16" i="1"/>
  <c r="L16" i="1"/>
  <c r="Q13" i="1" s="1"/>
  <c r="Q15" i="1"/>
  <c r="N15" i="1"/>
  <c r="H3" i="1" s="1"/>
  <c r="L15" i="1"/>
  <c r="Q14" i="1"/>
  <c r="N14" i="1"/>
  <c r="L14" i="1"/>
  <c r="N13" i="1"/>
  <c r="N12" i="1"/>
  <c r="L12" i="1"/>
  <c r="N11" i="1"/>
  <c r="D3" i="1" s="1"/>
  <c r="L11" i="1"/>
  <c r="Q10" i="1" s="1"/>
  <c r="G11" i="1"/>
  <c r="S10" i="1"/>
  <c r="N10" i="1"/>
  <c r="L10" i="1"/>
  <c r="N9" i="1"/>
  <c r="L9" i="1"/>
  <c r="Q9" i="1" s="1"/>
  <c r="C7" i="1"/>
  <c r="CJ3" i="1"/>
  <c r="CG3" i="1"/>
  <c r="CF3" i="1"/>
  <c r="CE3" i="1"/>
  <c r="CD3" i="1"/>
  <c r="CC3" i="1"/>
  <c r="CB3" i="1"/>
  <c r="BZ3" i="1"/>
  <c r="BX3" i="1"/>
  <c r="BW3" i="1"/>
  <c r="BV3" i="1"/>
  <c r="BU3" i="1"/>
  <c r="BR3" i="1"/>
  <c r="BQ3" i="1"/>
  <c r="BP3" i="1"/>
  <c r="BO3" i="1"/>
  <c r="BL3" i="1"/>
  <c r="BK3" i="1"/>
  <c r="BJ3" i="1"/>
  <c r="BI3" i="1"/>
  <c r="BH3" i="1"/>
  <c r="BG3" i="1"/>
  <c r="BD3" i="1"/>
  <c r="BC3" i="1"/>
  <c r="BB3" i="1"/>
  <c r="BA3" i="1"/>
  <c r="AZ3" i="1"/>
  <c r="AY3" i="1"/>
  <c r="AX3" i="1"/>
  <c r="AU3" i="1"/>
  <c r="AT3" i="1"/>
  <c r="AS3" i="1"/>
  <c r="AR3" i="1"/>
  <c r="AQ3" i="1"/>
  <c r="AP3" i="1"/>
  <c r="AN3" i="1"/>
  <c r="AM3" i="1"/>
  <c r="AL3" i="1"/>
  <c r="AK3" i="1"/>
  <c r="AJ3" i="1"/>
  <c r="AI3" i="1"/>
  <c r="AH3" i="1"/>
  <c r="AF3" i="1"/>
  <c r="AE3" i="1"/>
  <c r="AC3" i="1"/>
  <c r="AB3" i="1"/>
  <c r="AA3" i="1"/>
  <c r="X3" i="1"/>
  <c r="W3" i="1"/>
  <c r="V3" i="1"/>
  <c r="U3" i="1"/>
  <c r="T3" i="1"/>
  <c r="S3" i="1"/>
  <c r="Q3" i="1"/>
  <c r="P3" i="1"/>
  <c r="M3" i="1"/>
  <c r="L3" i="1"/>
  <c r="K3" i="1"/>
  <c r="J3" i="1"/>
  <c r="I3" i="1"/>
  <c r="G3" i="1"/>
  <c r="F3" i="1"/>
  <c r="E3" i="1"/>
  <c r="C3" i="1"/>
  <c r="B3" i="1"/>
  <c r="A3" i="1"/>
  <c r="L97" i="1" l="1"/>
  <c r="C8" i="1" l="1"/>
  <c r="L98" i="1"/>
</calcChain>
</file>

<file path=xl/sharedStrings.xml><?xml version="1.0" encoding="utf-8"?>
<sst xmlns="http://schemas.openxmlformats.org/spreadsheetml/2006/main" count="448" uniqueCount="203">
  <si>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</si>
  <si>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</si>
  <si>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</si>
  <si>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</si>
  <si>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</si>
  <si>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</si>
  <si>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</si>
  <si>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</si>
  <si>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</si>
  <si>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</si>
  <si>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</si>
  <si>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</si>
  <si>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</si>
  <si>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</si>
  <si>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</si>
  <si>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</si>
  <si>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</si>
  <si>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</si>
  <si>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</si>
  <si>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</si>
  <si>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</si>
  <si>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</si>
  <si>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</si>
  <si>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</si>
  <si>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</si>
  <si>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</si>
  <si>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</si>
  <si>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</si>
  <si>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</si>
  <si>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</si>
  <si>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</si>
  <si>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</si>
  <si>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</si>
  <si>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</si>
  <si>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</si>
  <si>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</si>
  <si>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</si>
  <si>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</si>
  <si>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</si>
  <si>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</si>
  <si>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</si>
  <si>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</si>
  <si>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</si>
  <si>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</si>
  <si>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</si>
  <si>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</si>
  <si>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</si>
  <si>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</si>
  <si>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</si>
  <si>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</si>
  <si>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</si>
  <si>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</si>
  <si>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</si>
  <si>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</si>
  <si>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参加視能訓練士</t>
    <rPh sb="0" eb="2">
      <t>サンカ</t>
    </rPh>
    <rPh sb="2" eb="7">
      <t>シノウクンレンシ</t>
    </rPh>
    <phoneticPr fontId="4"/>
  </si>
  <si>
    <t>ロービジョンケア実施</t>
    <rPh sb="8" eb="10">
      <t>ジッシ</t>
    </rPh>
    <phoneticPr fontId="4"/>
  </si>
  <si>
    <t>ロービジョンケア実施予定</t>
    <rPh sb="8" eb="12">
      <t>ジッシヨテイ</t>
    </rPh>
    <phoneticPr fontId="4"/>
  </si>
  <si>
    <t>ロービジョンケア関係研修等受講歴</t>
    <rPh sb="8" eb="13">
      <t>カンケイケンシュウトウ</t>
    </rPh>
    <rPh sb="13" eb="16">
      <t>ジュコウレキ</t>
    </rPh>
    <phoneticPr fontId="4"/>
  </si>
  <si>
    <t>吃音の年間担当症例数</t>
    <rPh sb="0" eb="2">
      <t>キツオン</t>
    </rPh>
    <rPh sb="3" eb="10">
      <t>ネンカンタントウショウレイスウ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</si>
  <si>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</si>
  <si>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</si>
  <si>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</si>
  <si>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</si>
  <si>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</si>
  <si>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</si>
  <si>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T66</t>
    <phoneticPr fontId="4"/>
  </si>
  <si>
    <t>T67</t>
    <phoneticPr fontId="4"/>
  </si>
  <si>
    <t>T68</t>
    <phoneticPr fontId="4"/>
  </si>
  <si>
    <t>T69</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</si>
  <si>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</si>
  <si>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</si>
  <si>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</si>
  <si>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
  </si>
  <si>
    <t>なし</t>
  </si>
  <si>
    <t>西暦</t>
    <rPh sb="0" eb="2">
      <t>セイレキ</t>
    </rPh>
    <phoneticPr fontId="4"/>
  </si>
  <si>
    <t>番号</t>
    <rPh sb="0" eb="2">
      <t>バンゴウ</t>
    </rPh>
    <phoneticPr fontId="4"/>
  </si>
  <si>
    <t>令和7年度 補聴器適合判定医師研修会 受講申込書</t>
  </si>
  <si>
    <t>申込先：</t>
    <phoneticPr fontId="4"/>
  </si>
  <si>
    <t>kenshu1@rehab.go.jp</t>
  </si>
  <si>
    <t>氏名</t>
    <phoneticPr fontId="4"/>
  </si>
  <si>
    <t>（姓）</t>
    <rPh sb="1" eb="2">
      <t>セイ</t>
    </rPh>
    <phoneticPr fontId="4"/>
  </si>
  <si>
    <t>（名）</t>
    <rPh sb="1" eb="2">
      <t>メイ</t>
    </rPh>
    <phoneticPr fontId="4"/>
  </si>
  <si>
    <t>1,2</t>
    <phoneticPr fontId="4"/>
  </si>
  <si>
    <t>フリガナ（全角）</t>
  </si>
  <si>
    <t>（セイ）</t>
    <phoneticPr fontId="4"/>
  </si>
  <si>
    <t>（メイ）</t>
    <phoneticPr fontId="4"/>
  </si>
  <si>
    <t>生年月日</t>
  </si>
  <si>
    <t>勤務先住所の都道府県</t>
  </si>
  <si>
    <t>勤務先名称</t>
  </si>
  <si>
    <t>所属部署</t>
    <rPh sb="0" eb="4">
      <t>ショゾクブショ</t>
    </rPh>
    <phoneticPr fontId="4"/>
  </si>
  <si>
    <t>経験年数</t>
    <phoneticPr fontId="4"/>
  </si>
  <si>
    <t>＊＊＊</t>
  </si>
  <si>
    <t>年</t>
    <rPh sb="0" eb="1">
      <t>ネン</t>
    </rPh>
    <phoneticPr fontId="4"/>
  </si>
  <si>
    <t>か月</t>
    <rPh sb="1" eb="2">
      <t>ゲツ</t>
    </rPh>
    <phoneticPr fontId="4"/>
  </si>
  <si>
    <t>使用</t>
    <phoneticPr fontId="4"/>
  </si>
  <si>
    <t>-</t>
    <phoneticPr fontId="4"/>
  </si>
  <si>
    <t>15条指定医</t>
    <rPh sb="2" eb="3">
      <t>ジョウ</t>
    </rPh>
    <rPh sb="3" eb="6">
      <t>シテイイ</t>
    </rPh>
    <phoneticPr fontId="4"/>
  </si>
  <si>
    <t>日本眼科医学会会員番号</t>
    <rPh sb="0" eb="2">
      <t>ニホン</t>
    </rPh>
    <rPh sb="2" eb="4">
      <t>ガンカ</t>
    </rPh>
    <rPh sb="4" eb="5">
      <t>イ</t>
    </rPh>
    <rPh sb="5" eb="11">
      <t>ガッカイカイインバンゴウ</t>
    </rPh>
    <phoneticPr fontId="4"/>
  </si>
  <si>
    <t>その他</t>
    <rPh sb="2" eb="3">
      <t>ホカ</t>
    </rPh>
    <phoneticPr fontId="4"/>
  </si>
  <si>
    <t>＊＊＊</t>
    <phoneticPr fontId="4"/>
  </si>
  <si>
    <t>高次脳機能障害支援の経験年数</t>
    <rPh sb="0" eb="3">
      <t>コウジノウ</t>
    </rPh>
    <rPh sb="3" eb="5">
      <t>キノウ</t>
    </rPh>
    <rPh sb="5" eb="7">
      <t>ショウガイ</t>
    </rPh>
    <rPh sb="7" eb="9">
      <t>シエン</t>
    </rPh>
    <rPh sb="10" eb="14">
      <t>ケイケンネンスウ</t>
    </rPh>
    <phoneticPr fontId="4"/>
  </si>
  <si>
    <t>公認心理士登録番号</t>
    <rPh sb="0" eb="2">
      <t>コウニン</t>
    </rPh>
    <rPh sb="2" eb="5">
      <t>シンリシ</t>
    </rPh>
    <rPh sb="5" eb="7">
      <t>トウロク</t>
    </rPh>
    <rPh sb="7" eb="9">
      <t>バンゴウ</t>
    </rPh>
    <phoneticPr fontId="4"/>
  </si>
  <si>
    <t>-</t>
  </si>
  <si>
    <r>
      <t xml:space="preserve">住所
</t>
    </r>
    <r>
      <rPr>
        <sz val="8"/>
        <color theme="1"/>
        <rFont val="MS PGothic"/>
        <family val="3"/>
        <charset val="128"/>
      </rPr>
      <t>（全角20文字以内ずつ）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</si>
  <si>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</si>
  <si>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phoneticPr fontId="4"/>
  </si>
  <si>
    <t>1.個　人
2.勤務先</t>
    <rPh sb="2" eb="3">
      <t>コ</t>
    </rPh>
    <rPh sb="4" eb="5">
      <t>ヒト</t>
    </rPh>
    <phoneticPr fontId="4"/>
  </si>
  <si>
    <t>メールアドレス</t>
    <phoneticPr fontId="4"/>
  </si>
  <si>
    <t>常勤医として勤務先の異動予定</t>
    <rPh sb="0" eb="3">
      <t>ジョウキンイ</t>
    </rPh>
    <rPh sb="6" eb="9">
      <t>キンムサキ</t>
    </rPh>
    <rPh sb="10" eb="14">
      <t>イドウヨテイ</t>
    </rPh>
    <phoneticPr fontId="4"/>
  </si>
  <si>
    <t>音声・言語・嚥下いずれかの外来有無</t>
    <rPh sb="0" eb="2">
      <t>オンセイ</t>
    </rPh>
    <rPh sb="3" eb="5">
      <t>ゲンゴ</t>
    </rPh>
    <rPh sb="6" eb="8">
      <t>エンゲ</t>
    </rPh>
    <rPh sb="13" eb="15">
      <t>ガイライ</t>
    </rPh>
    <rPh sb="15" eb="17">
      <t>ウム</t>
    </rPh>
    <phoneticPr fontId="4"/>
  </si>
  <si>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4"/>
  </si>
  <si>
    <t>前年度の言語聴覚士研修会の申込み</t>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</si>
  <si>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</si>
  <si>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</si>
  <si>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勤務先の事業形態</t>
    <phoneticPr fontId="4"/>
  </si>
  <si>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4"/>
  </si>
  <si>
    <t>国リハ視能訓練士研修会参加者</t>
    <rPh sb="0" eb="1">
      <t>コク</t>
    </rPh>
    <rPh sb="3" eb="8">
      <t>シノウクンレンシ</t>
    </rPh>
    <rPh sb="8" eb="11">
      <t>ケンシュウカイ</t>
    </rPh>
    <rPh sb="11" eb="14">
      <t>サンカシャ</t>
    </rPh>
    <phoneticPr fontId="4"/>
  </si>
  <si>
    <t>月頃</t>
    <rPh sb="0" eb="1">
      <t>ゲツ</t>
    </rPh>
    <rPh sb="1" eb="2">
      <t>コロ</t>
    </rPh>
    <phoneticPr fontId="4"/>
  </si>
  <si>
    <t>ロービジョンケア判断料</t>
    <rPh sb="8" eb="11">
      <t>ハンダンリョウ</t>
    </rPh>
    <phoneticPr fontId="4"/>
  </si>
  <si>
    <t>件</t>
    <rPh sb="0" eb="1">
      <t>ケン</t>
    </rPh>
    <phoneticPr fontId="4"/>
  </si>
  <si>
    <t>当研修会への過去の申込回数</t>
    <phoneticPr fontId="4"/>
  </si>
  <si>
    <t>受講理由</t>
    <phoneticPr fontId="4"/>
  </si>
  <si>
    <t>ロービジョンケア判断料</t>
    <rPh sb="8" eb="10">
      <t>ハンダン</t>
    </rPh>
    <rPh sb="10" eb="11">
      <t>リョウ</t>
    </rPh>
    <phoneticPr fontId="4"/>
  </si>
  <si>
    <t>講師への情報提供の同意</t>
    <phoneticPr fontId="4"/>
  </si>
  <si>
    <t>一部同意しない項目</t>
    <rPh sb="0" eb="2">
      <t>イチブ</t>
    </rPh>
    <rPh sb="2" eb="4">
      <t>ドウイ</t>
    </rPh>
    <rPh sb="7" eb="9">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</si>
  <si>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</si>
  <si>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</si>
  <si>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</si>
  <si>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</si>
  <si>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</si>
  <si>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</si>
  <si>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</si>
  <si>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・記録のため、主催者が録画をすることを了承いたします。</t>
    <phoneticPr fontId="4"/>
  </si>
  <si>
    <t>常勤医として勤務先の異動予定</t>
    <phoneticPr fontId="4"/>
  </si>
  <si>
    <t>当講座への過去の申込回数</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</si>
  <si>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</si>
  <si>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</si>
  <si>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</si>
  <si>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</si>
  <si>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</si>
  <si>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</si>
  <si>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</si>
  <si>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</si>
  <si>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</si>
  <si>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</si>
  <si>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</si>
  <si>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</si>
  <si>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</si>
  <si>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</si>
  <si>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74"/>
  </si>
  <si>
    <t>１年以内に予定あり</t>
    <rPh sb="1" eb="2">
      <t>ネン</t>
    </rPh>
    <rPh sb="2" eb="4">
      <t>イナイ</t>
    </rPh>
    <rPh sb="5" eb="7">
      <t>ヨテイ</t>
    </rPh>
    <phoneticPr fontId="74"/>
  </si>
  <si>
    <t>予定なし</t>
    <rPh sb="0" eb="2">
      <t>ヨテイ</t>
    </rPh>
    <phoneticPr fontId="74"/>
  </si>
  <si>
    <t>新潟県</t>
  </si>
  <si>
    <t>有*</t>
    <rPh sb="0" eb="1">
      <t>アリ</t>
    </rPh>
    <phoneticPr fontId="74"/>
  </si>
  <si>
    <t>有</t>
    <rPh sb="0" eb="1">
      <t>アリ</t>
    </rPh>
    <phoneticPr fontId="74"/>
  </si>
  <si>
    <t>富山県</t>
  </si>
  <si>
    <t>　　　</t>
    <phoneticPr fontId="74"/>
  </si>
  <si>
    <t>無*</t>
    <rPh sb="0" eb="1">
      <t>ナシ</t>
    </rPh>
    <phoneticPr fontId="74"/>
  </si>
  <si>
    <t>無</t>
    <rPh sb="0" eb="1">
      <t>ナシ</t>
    </rPh>
    <phoneticPr fontId="74"/>
  </si>
  <si>
    <t>石川県</t>
  </si>
  <si>
    <t>異動予定先での算定ができなくなる（現在は算定できる）</t>
    <rPh sb="0" eb="2">
      <t>イドウ</t>
    </rPh>
    <rPh sb="2" eb="5">
      <t>ヨテイサキ</t>
    </rPh>
    <rPh sb="7" eb="9">
      <t>サンテイ</t>
    </rPh>
    <rPh sb="17" eb="19">
      <t>ゲンザイ</t>
    </rPh>
    <rPh sb="20" eb="22">
      <t>サンテイ</t>
    </rPh>
    <phoneticPr fontId="74"/>
  </si>
  <si>
    <t>算定ができなくなる（現在は算定できる）</t>
    <rPh sb="0" eb="2">
      <t>サンテイ</t>
    </rPh>
    <phoneticPr fontId="74"/>
  </si>
  <si>
    <t>該当</t>
    <rPh sb="0" eb="2">
      <t>ガイトウ</t>
    </rPh>
    <phoneticPr fontId="74"/>
  </si>
  <si>
    <t>福井県</t>
  </si>
  <si>
    <t>異動予定先での算定ができない（現在も算定できない）</t>
    <rPh sb="0" eb="2">
      <t>イドウ</t>
    </rPh>
    <rPh sb="2" eb="5">
      <t>ヨテイサキ</t>
    </rPh>
    <rPh sb="7" eb="9">
      <t>サンテイ</t>
    </rPh>
    <rPh sb="15" eb="17">
      <t>ゲンザイ</t>
    </rPh>
    <rPh sb="18" eb="20">
      <t>サンテイ</t>
    </rPh>
    <phoneticPr fontId="74"/>
  </si>
  <si>
    <t>算定ができない（現在も算定できない）</t>
    <phoneticPr fontId="74"/>
  </si>
  <si>
    <t>山梨県</t>
  </si>
  <si>
    <t>算定には影響ない</t>
    <rPh sb="0" eb="2">
      <t>サンテイ</t>
    </rPh>
    <rPh sb="4" eb="6">
      <t>エイキョウ</t>
    </rPh>
    <phoneticPr fontId="74"/>
  </si>
  <si>
    <t>非該当</t>
    <rPh sb="0" eb="3">
      <t>ヒガイトウ</t>
    </rPh>
    <phoneticPr fontId="74"/>
  </si>
  <si>
    <t>長野県</t>
  </si>
  <si>
    <t>岐阜県</t>
  </si>
  <si>
    <t>静岡県</t>
  </si>
  <si>
    <t>愛知県</t>
  </si>
  <si>
    <t>三重県</t>
  </si>
  <si>
    <t>滋賀県</t>
  </si>
  <si>
    <t>京都府</t>
  </si>
  <si>
    <t>大阪府</t>
  </si>
  <si>
    <t>兵庫県</t>
  </si>
  <si>
    <t>奈良県</t>
  </si>
  <si>
    <t>①知的障害児者支援に３年以上従事</t>
    <phoneticPr fontId="4"/>
  </si>
  <si>
    <t>和歌山県</t>
  </si>
  <si>
    <t>②知的障害者更生相談所職員</t>
    <phoneticPr fontId="4"/>
  </si>
  <si>
    <t>鳥取県</t>
  </si>
  <si>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</si>
  <si>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</si>
  <si>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</si>
  <si>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</si>
  <si>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</si>
  <si>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</si>
  <si>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</si>
  <si>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</si>
  <si>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</si>
  <si>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</si>
  <si>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</si>
  <si>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</si>
  <si>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</si>
  <si>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</si>
  <si>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</si>
  <si>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</si>
  <si>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</si>
  <si>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① 地域生活・就労支援を行っている法人等の職員</t>
    <phoneticPr fontId="4"/>
  </si>
  <si>
    <t>② 発達障害者支援センター職員、地域支援マネジャー</t>
    <phoneticPr fontId="4"/>
  </si>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</sst>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76">
    <font>
      <sz val="11"/>
      <color theme="1"/>
      <name val="游ゴシック"/>
      <family val="3"/>
      <charset val="128"/>
      <scheme val="minor"/>
    </font>
    <font>
      <sz val="9"/>
      <color rgb="FF000000"/>
      <name val="Meiryo UI"/>
      <family val="3"/>
      <charset val="128"/>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11"/>
      <color theme="0"/>
      <name val="游ゴシック"/>
      <family val="2"/>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sz val="11"/>
      <color rgb="FFFF0000"/>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5" tint="0.79998168889431442"/>
      <name val="游ゴシック"/>
      <family val="2"/>
      <scheme val="minor"/>
    </font>
    <font>
      <sz val="11"/>
      <name val="MS PGothic"/>
      <family val="2"/>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sz val="9"/>
      <name val="Yu Gothic"/>
      <family val="2"/>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s>
  <cellStyleXfs count="2">
    <xf numFmtId="0" fontId="0" fillId="0" borderId="0"/>
    <xf numFmtId="0" fontId="48" fillId="0" borderId="0" applyNumberFormat="0" applyFill="0" applyBorder="0" applyAlignment="0" applyProtection="0"/>
  </cellStyleXfs>
  <cellXfs count="333">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0" fillId="0" borderId="0" xfId="0" applyAlignment="1" applyProtection="1">
      <alignment vertical="center"/>
      <protection locked="0"/>
    </xf>
    <xf numFmtId="0" fontId="10" fillId="0" borderId="0" xfId="0" applyFont="1" applyAlignment="1" applyProtection="1">
      <alignment vertical="center"/>
      <protection locked="0"/>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11"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2" fillId="0" borderId="0" xfId="0" applyNumberFormat="1" applyFont="1" applyAlignment="1">
      <alignment vertical="center" wrapText="1"/>
    </xf>
    <xf numFmtId="0" fontId="13" fillId="0" borderId="0" xfId="0" applyFont="1" applyAlignment="1">
      <alignment horizontal="right" vertical="center"/>
    </xf>
    <xf numFmtId="177" fontId="6" fillId="5" borderId="6" xfId="0" applyNumberFormat="1" applyFont="1" applyFill="1" applyBorder="1" applyAlignment="1" applyProtection="1">
      <alignment horizontal="center" vertical="center"/>
      <protection locked="0"/>
    </xf>
    <xf numFmtId="0" fontId="14" fillId="0" borderId="7" xfId="0" applyFont="1" applyBorder="1" applyAlignment="1">
      <alignment vertical="center"/>
    </xf>
    <xf numFmtId="31" fontId="15"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8" xfId="0" applyFont="1" applyFill="1" applyBorder="1" applyAlignment="1" applyProtection="1">
      <alignment horizontal="center" vertical="center" wrapText="1"/>
      <protection locked="0"/>
    </xf>
    <xf numFmtId="0" fontId="0" fillId="0" borderId="0" xfId="0" applyAlignment="1">
      <alignment horizontal="left" vertical="center"/>
    </xf>
    <xf numFmtId="0" fontId="16" fillId="6" borderId="0" xfId="0" applyFont="1" applyFill="1" applyAlignment="1">
      <alignment horizontal="left" vertical="center" shrinkToFit="1"/>
    </xf>
    <xf numFmtId="31" fontId="17" fillId="0" borderId="0" xfId="0" applyNumberFormat="1" applyFont="1" applyAlignment="1">
      <alignment horizontal="left" vertical="center"/>
    </xf>
    <xf numFmtId="0" fontId="18" fillId="0" borderId="0" xfId="0" applyFont="1" applyAlignment="1" applyProtection="1">
      <alignment horizontal="right" vertical="center"/>
      <protection locked="0"/>
    </xf>
    <xf numFmtId="31" fontId="6" fillId="0" borderId="6"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19" fillId="0" borderId="0" xfId="0" applyFont="1" applyAlignment="1">
      <alignment horizontal="left" vertical="center"/>
    </xf>
    <xf numFmtId="176" fontId="14" fillId="0" borderId="0" xfId="0" quotePrefix="1" applyNumberFormat="1" applyFont="1" applyAlignment="1" applyProtection="1">
      <alignment horizontal="left" vertical="center" indent="1"/>
      <protection locked="0"/>
    </xf>
    <xf numFmtId="176" fontId="0" fillId="0" borderId="0" xfId="0" applyNumberFormat="1" applyAlignment="1" applyProtection="1">
      <alignment horizontal="left" vertical="center" indent="1"/>
      <protection locked="0"/>
    </xf>
    <xf numFmtId="0" fontId="20"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2" fillId="6" borderId="0" xfId="0" applyFont="1" applyFill="1" applyAlignment="1">
      <alignment vertical="center"/>
    </xf>
    <xf numFmtId="0" fontId="10" fillId="0" borderId="0" xfId="0" applyFont="1" applyAlignment="1">
      <alignment vertical="center"/>
    </xf>
    <xf numFmtId="0" fontId="21" fillId="0" borderId="0" xfId="0" applyFont="1" applyAlignment="1">
      <alignment horizontal="right" vertical="center"/>
    </xf>
    <xf numFmtId="178" fontId="22" fillId="0" borderId="0" xfId="0" applyNumberFormat="1" applyFont="1" applyAlignment="1">
      <alignment horizontal="left" vertical="center"/>
    </xf>
    <xf numFmtId="178" fontId="23" fillId="0" borderId="0" xfId="0" applyNumberFormat="1" applyFont="1" applyAlignment="1">
      <alignment horizontal="left" vertical="center"/>
    </xf>
    <xf numFmtId="0" fontId="24" fillId="0" borderId="0" xfId="0" applyFont="1" applyAlignment="1">
      <alignment horizontal="right" vertical="center"/>
    </xf>
    <xf numFmtId="0" fontId="25" fillId="0" borderId="0" xfId="0" applyFont="1" applyAlignment="1">
      <alignment horizontal="left" vertical="center"/>
    </xf>
    <xf numFmtId="0" fontId="26" fillId="0" borderId="0" xfId="0" applyFont="1" applyAlignment="1">
      <alignment horizontal="right" vertical="center"/>
    </xf>
    <xf numFmtId="0" fontId="0" fillId="0" borderId="0" xfId="0" applyAlignment="1">
      <alignment horizontal="right" vertical="center"/>
    </xf>
    <xf numFmtId="0" fontId="27" fillId="0" borderId="0" xfId="0" applyFont="1" applyAlignment="1">
      <alignment vertical="center" shrinkToFit="1"/>
    </xf>
    <xf numFmtId="0" fontId="28"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shrinkToFit="1"/>
    </xf>
    <xf numFmtId="0" fontId="0" fillId="7" borderId="0" xfId="0" applyFill="1" applyAlignment="1">
      <alignment vertical="center"/>
    </xf>
    <xf numFmtId="0" fontId="0" fillId="0" borderId="9" xfId="0" applyBorder="1" applyAlignment="1">
      <alignment vertical="center"/>
    </xf>
    <xf numFmtId="0" fontId="6" fillId="0" borderId="5" xfId="0" applyFont="1" applyBorder="1" applyAlignment="1">
      <alignment horizontal="center" vertical="center"/>
    </xf>
    <xf numFmtId="0" fontId="15" fillId="0" borderId="10" xfId="0" applyFont="1" applyBorder="1" applyAlignment="1">
      <alignment horizontal="center" vertical="center"/>
    </xf>
    <xf numFmtId="176" fontId="14" fillId="3" borderId="11" xfId="0" applyNumberFormat="1" applyFont="1" applyFill="1" applyBorder="1" applyAlignment="1" applyProtection="1">
      <alignment horizontal="left" vertical="center" wrapText="1" indent="1"/>
      <protection locked="0"/>
    </xf>
    <xf numFmtId="176" fontId="30" fillId="0" borderId="11" xfId="0" applyNumberFormat="1" applyFont="1" applyBorder="1" applyAlignment="1" applyProtection="1">
      <alignment horizontal="left" vertical="center" indent="1"/>
      <protection locked="0"/>
    </xf>
    <xf numFmtId="0" fontId="9" fillId="0" borderId="11" xfId="0" applyFont="1" applyBorder="1" applyAlignment="1">
      <alignment horizontal="right" vertical="center"/>
    </xf>
    <xf numFmtId="176" fontId="14" fillId="3" borderId="11" xfId="0" quotePrefix="1" applyNumberFormat="1" applyFont="1" applyFill="1" applyBorder="1" applyAlignment="1" applyProtection="1">
      <alignment horizontal="left" vertical="center" wrapText="1" indent="1"/>
      <protection locked="0"/>
    </xf>
    <xf numFmtId="176" fontId="0" fillId="0" borderId="11" xfId="0" applyNumberFormat="1" applyBorder="1" applyAlignment="1" applyProtection="1">
      <alignment horizontal="left" vertical="center" indent="1"/>
      <protection locked="0"/>
    </xf>
    <xf numFmtId="0" fontId="2" fillId="0" borderId="11" xfId="0" applyFont="1" applyBorder="1" applyAlignment="1">
      <alignment vertical="center"/>
    </xf>
    <xf numFmtId="0" fontId="10" fillId="0" borderId="12" xfId="0" applyFont="1" applyBorder="1" applyAlignment="1">
      <alignment vertical="center"/>
    </xf>
    <xf numFmtId="0" fontId="31" fillId="0" borderId="0" xfId="0" applyFont="1" applyAlignment="1">
      <alignment vertical="center"/>
    </xf>
    <xf numFmtId="176" fontId="12" fillId="8" borderId="13" xfId="0" applyNumberFormat="1" applyFont="1" applyFill="1" applyBorder="1" applyAlignment="1">
      <alignment vertical="center"/>
    </xf>
    <xf numFmtId="0" fontId="32" fillId="0" borderId="0" xfId="0" applyFont="1" applyAlignment="1">
      <alignment vertical="center"/>
    </xf>
    <xf numFmtId="0" fontId="15" fillId="0" borderId="14" xfId="0" applyFont="1" applyBorder="1" applyAlignment="1">
      <alignment horizontal="center" vertical="center"/>
    </xf>
    <xf numFmtId="0" fontId="33" fillId="0" borderId="0" xfId="0" applyFont="1" applyAlignment="1">
      <alignment vertical="center"/>
    </xf>
    <xf numFmtId="0" fontId="14" fillId="3" borderId="15" xfId="0" applyFont="1" applyFill="1" applyBorder="1" applyAlignment="1" applyProtection="1">
      <alignment horizontal="left" vertical="center" wrapText="1"/>
      <protection locked="0"/>
    </xf>
    <xf numFmtId="0" fontId="0" fillId="0" borderId="15" xfId="0" applyBorder="1" applyAlignment="1" applyProtection="1">
      <alignment vertical="center"/>
      <protection locked="0"/>
    </xf>
    <xf numFmtId="0" fontId="34" fillId="0" borderId="16" xfId="0" applyFont="1" applyBorder="1" applyAlignment="1">
      <alignment horizontal="right" vertical="center"/>
    </xf>
    <xf numFmtId="0" fontId="14" fillId="3" borderId="16" xfId="0" applyFont="1" applyFill="1" applyBorder="1" applyAlignment="1" applyProtection="1">
      <alignment horizontal="left"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179" fontId="6" fillId="3" borderId="14" xfId="0" applyNumberFormat="1" applyFont="1" applyFill="1" applyBorder="1" applyAlignment="1" applyProtection="1">
      <alignment horizontal="center" vertical="center"/>
      <protection locked="0"/>
    </xf>
    <xf numFmtId="179" fontId="0" fillId="0" borderId="18" xfId="0" applyNumberFormat="1" applyBorder="1" applyAlignment="1" applyProtection="1">
      <alignment vertical="center"/>
      <protection locked="0"/>
    </xf>
    <xf numFmtId="180" fontId="35" fillId="0" borderId="18" xfId="0" applyNumberFormat="1" applyFont="1" applyBorder="1" applyAlignment="1">
      <alignment horizontal="left"/>
    </xf>
    <xf numFmtId="0" fontId="0" fillId="0" borderId="18" xfId="0" applyBorder="1" applyAlignment="1">
      <alignment vertical="center"/>
    </xf>
    <xf numFmtId="0" fontId="10" fillId="0" borderId="17" xfId="0" applyFont="1" applyBorder="1" applyAlignment="1">
      <alignment vertical="center"/>
    </xf>
    <xf numFmtId="0" fontId="6" fillId="0" borderId="5" xfId="0" applyFont="1" applyBorder="1" applyAlignment="1">
      <alignment horizontal="center" vertical="center" wrapText="1"/>
    </xf>
    <xf numFmtId="0" fontId="6" fillId="2" borderId="19" xfId="0" applyFont="1" applyFill="1" applyBorder="1" applyAlignment="1" applyProtection="1">
      <alignment horizontal="center" vertical="center"/>
      <protection locked="0"/>
    </xf>
    <xf numFmtId="0" fontId="0" fillId="0" borderId="11" xfId="0" applyBorder="1" applyAlignment="1" applyProtection="1">
      <alignment vertical="center"/>
      <protection locked="0"/>
    </xf>
    <xf numFmtId="0" fontId="6"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6" fillId="3" borderId="19" xfId="0" applyFont="1" applyFill="1" applyBorder="1" applyAlignment="1" applyProtection="1">
      <alignment horizontal="left" vertical="center" wrapText="1"/>
      <protection locked="0"/>
    </xf>
    <xf numFmtId="0" fontId="0" fillId="0" borderId="12" xfId="0" applyBorder="1" applyAlignment="1" applyProtection="1">
      <alignment vertical="center"/>
      <protection locked="0"/>
    </xf>
    <xf numFmtId="181" fontId="12" fillId="8" borderId="13" xfId="0" applyNumberFormat="1" applyFont="1" applyFill="1" applyBorder="1" applyAlignment="1">
      <alignment vertical="center"/>
    </xf>
    <xf numFmtId="0" fontId="6" fillId="3" borderId="19"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6" fillId="0" borderId="11" xfId="0" applyFont="1" applyBorder="1" applyAlignment="1">
      <alignment horizontal="left" vertical="top" indent="1" shrinkToFit="1"/>
    </xf>
    <xf numFmtId="0" fontId="36" fillId="0" borderId="12" xfId="0" applyFont="1" applyBorder="1" applyAlignment="1">
      <alignment horizontal="left" vertical="top" indent="1" shrinkToFit="1"/>
    </xf>
    <xf numFmtId="176" fontId="12" fillId="2" borderId="13" xfId="0" applyNumberFormat="1" applyFont="1" applyFill="1" applyBorder="1" applyAlignment="1">
      <alignment vertical="center"/>
    </xf>
    <xf numFmtId="0" fontId="0" fillId="3" borderId="11" xfId="0" applyFill="1" applyBorder="1" applyAlignment="1" applyProtection="1">
      <alignment horizontal="left" vertical="center"/>
      <protection locked="0"/>
    </xf>
    <xf numFmtId="0" fontId="6" fillId="9" borderId="19" xfId="0" applyFont="1" applyFill="1" applyBorder="1" applyAlignment="1">
      <alignment horizontal="center" vertical="center" shrinkToFit="1"/>
    </xf>
    <xf numFmtId="0" fontId="0" fillId="9" borderId="11" xfId="0" applyFill="1" applyBorder="1" applyAlignment="1">
      <alignment horizontal="center" vertical="center" shrinkToFit="1"/>
    </xf>
    <xf numFmtId="0" fontId="6" fillId="3" borderId="11" xfId="0" applyFont="1" applyFill="1" applyBorder="1" applyAlignment="1" applyProtection="1">
      <alignment horizontal="center" vertical="top"/>
      <protection locked="0"/>
    </xf>
    <xf numFmtId="0" fontId="6" fillId="0" borderId="11" xfId="0" applyFont="1" applyBorder="1" applyAlignment="1">
      <alignment horizontal="center" vertical="top"/>
    </xf>
    <xf numFmtId="0" fontId="6" fillId="0" borderId="11" xfId="0" applyFont="1" applyBorder="1" applyAlignment="1">
      <alignment horizontal="center" vertical="center"/>
    </xf>
    <xf numFmtId="0" fontId="0" fillId="0" borderId="12" xfId="0" applyBorder="1" applyAlignment="1">
      <alignment vertical="center"/>
    </xf>
    <xf numFmtId="0" fontId="37"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5" fillId="3" borderId="19" xfId="0" applyFont="1" applyFill="1" applyBorder="1" applyAlignment="1" applyProtection="1">
      <alignment horizontal="left" vertical="top" wrapText="1" indent="1" shrinkToFit="1"/>
      <protection locked="0"/>
    </xf>
    <xf numFmtId="0" fontId="38" fillId="3" borderId="11" xfId="0" applyFont="1" applyFill="1" applyBorder="1" applyAlignment="1" applyProtection="1">
      <alignment horizontal="left" vertical="top" wrapText="1" indent="1"/>
      <protection locked="0"/>
    </xf>
    <xf numFmtId="0" fontId="31" fillId="7" borderId="0" xfId="0" applyFont="1" applyFill="1" applyAlignment="1">
      <alignment vertical="center"/>
    </xf>
    <xf numFmtId="0" fontId="17" fillId="0" borderId="0" xfId="0" applyFont="1" applyAlignment="1">
      <alignment vertical="center" wrapText="1"/>
    </xf>
    <xf numFmtId="0" fontId="6" fillId="2" borderId="20" xfId="0" applyFont="1" applyFill="1" applyBorder="1" applyAlignment="1" applyProtection="1">
      <alignment horizontal="center" vertical="center" wrapText="1"/>
      <protection locked="0"/>
    </xf>
    <xf numFmtId="0" fontId="0" fillId="0" borderId="21" xfId="0" applyBorder="1" applyAlignment="1" applyProtection="1">
      <alignment vertical="center"/>
      <protection locked="0"/>
    </xf>
    <xf numFmtId="0" fontId="0" fillId="0" borderId="21" xfId="0" applyBorder="1" applyAlignment="1">
      <alignment horizontal="left" vertical="top"/>
    </xf>
    <xf numFmtId="0" fontId="14" fillId="0" borderId="21" xfId="0" applyFont="1" applyBorder="1" applyAlignment="1">
      <alignment horizontal="right" vertical="center"/>
    </xf>
    <xf numFmtId="49" fontId="30" fillId="0" borderId="21" xfId="0" applyNumberFormat="1" applyFont="1" applyBorder="1" applyAlignment="1">
      <alignment horizontal="center" vertical="top"/>
    </xf>
    <xf numFmtId="49" fontId="0" fillId="0" borderId="21" xfId="0" applyNumberFormat="1" applyBorder="1" applyAlignment="1">
      <alignment horizontal="center" vertical="top"/>
    </xf>
    <xf numFmtId="0" fontId="10" fillId="0" borderId="21" xfId="0" applyFont="1" applyBorder="1" applyAlignment="1">
      <alignment horizontal="left" vertical="top"/>
    </xf>
    <xf numFmtId="0" fontId="10" fillId="0" borderId="22" xfId="0" applyFont="1" applyBorder="1" applyAlignment="1">
      <alignment vertical="center"/>
    </xf>
    <xf numFmtId="0" fontId="39" fillId="0" borderId="0" xfId="0" applyFont="1" applyAlignment="1">
      <alignment vertical="center" wrapText="1"/>
    </xf>
    <xf numFmtId="176" fontId="12" fillId="10" borderId="13" xfId="0" applyNumberFormat="1" applyFont="1" applyFill="1" applyBorder="1" applyAlignment="1">
      <alignment vertical="center"/>
    </xf>
    <xf numFmtId="0" fontId="6" fillId="2" borderId="14" xfId="0" applyFont="1" applyFill="1" applyBorder="1" applyAlignment="1" applyProtection="1">
      <alignment horizontal="center" vertical="center" wrapText="1"/>
      <protection locked="0"/>
    </xf>
    <xf numFmtId="0" fontId="0" fillId="0" borderId="18" xfId="0" applyBorder="1" applyAlignment="1" applyProtection="1">
      <alignment vertical="center"/>
      <protection locked="0"/>
    </xf>
    <xf numFmtId="0" fontId="0" fillId="0" borderId="18" xfId="0" applyBorder="1" applyAlignment="1">
      <alignment horizontal="left" vertical="top"/>
    </xf>
    <xf numFmtId="0" fontId="14" fillId="0" borderId="18" xfId="0" applyFont="1" applyBorder="1" applyAlignment="1">
      <alignment horizontal="right" vertical="center"/>
    </xf>
    <xf numFmtId="49" fontId="30" fillId="0" borderId="18" xfId="0" applyNumberFormat="1" applyFont="1" applyBorder="1" applyAlignment="1">
      <alignment horizontal="center" vertical="top"/>
    </xf>
    <xf numFmtId="49" fontId="0" fillId="0" borderId="18" xfId="0" applyNumberFormat="1" applyBorder="1" applyAlignment="1">
      <alignment horizontal="center" vertical="top"/>
    </xf>
    <xf numFmtId="0" fontId="10" fillId="0" borderId="18" xfId="0" applyFont="1" applyBorder="1" applyAlignment="1">
      <alignment horizontal="left" vertical="top"/>
    </xf>
    <xf numFmtId="179" fontId="6" fillId="3" borderId="19" xfId="0" applyNumberFormat="1" applyFont="1" applyFill="1" applyBorder="1" applyAlignment="1" applyProtection="1">
      <alignment horizontal="center" vertical="center"/>
      <protection locked="0"/>
    </xf>
    <xf numFmtId="179" fontId="0" fillId="0" borderId="11" xfId="0" applyNumberFormat="1" applyBorder="1" applyAlignment="1" applyProtection="1">
      <alignment vertical="center"/>
      <protection locked="0"/>
    </xf>
    <xf numFmtId="180" fontId="35" fillId="0" borderId="11" xfId="0" applyNumberFormat="1" applyFont="1" applyBorder="1" applyAlignment="1">
      <alignment horizontal="left"/>
    </xf>
    <xf numFmtId="0" fontId="12" fillId="0" borderId="0" xfId="0" applyFont="1" applyAlignment="1">
      <alignment horizontal="center" vertical="top"/>
    </xf>
    <xf numFmtId="0" fontId="6" fillId="2" borderId="19" xfId="0" applyFont="1" applyFill="1" applyBorder="1" applyAlignment="1" applyProtection="1">
      <alignment horizontal="center" vertical="center" wrapText="1"/>
      <protection locked="0"/>
    </xf>
    <xf numFmtId="0" fontId="0" fillId="0" borderId="11" xfId="0" applyBorder="1" applyAlignment="1">
      <alignment horizontal="left" vertical="top"/>
    </xf>
    <xf numFmtId="0" fontId="14" fillId="0" borderId="11" xfId="0" applyFont="1" applyBorder="1" applyAlignment="1">
      <alignment horizontal="right" vertical="center"/>
    </xf>
    <xf numFmtId="49" fontId="30" fillId="0" borderId="11" xfId="0" applyNumberFormat="1" applyFont="1" applyBorder="1" applyAlignment="1">
      <alignment horizontal="center" vertical="top"/>
    </xf>
    <xf numFmtId="49" fontId="0" fillId="0" borderId="11" xfId="0" applyNumberFormat="1" applyBorder="1" applyAlignment="1">
      <alignment horizontal="center" vertical="top"/>
    </xf>
    <xf numFmtId="0" fontId="10" fillId="0" borderId="11" xfId="0" applyFont="1" applyBorder="1" applyAlignment="1">
      <alignment horizontal="left" vertical="top"/>
    </xf>
    <xf numFmtId="176" fontId="12" fillId="10" borderId="0" xfId="0" applyNumberFormat="1" applyFont="1" applyFill="1" applyAlignment="1">
      <alignment vertical="center"/>
    </xf>
    <xf numFmtId="0" fontId="6" fillId="3" borderId="19"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4" fontId="0" fillId="0" borderId="11" xfId="0" applyNumberFormat="1" applyBorder="1" applyAlignment="1">
      <alignment vertical="center"/>
    </xf>
    <xf numFmtId="0" fontId="6" fillId="2" borderId="19" xfId="0" applyFont="1" applyFill="1" applyBorder="1" applyAlignment="1" applyProtection="1">
      <alignment vertical="center"/>
      <protection locked="0"/>
    </xf>
    <xf numFmtId="0" fontId="6" fillId="0" borderId="19"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3" borderId="0" xfId="0" applyFont="1" applyFill="1" applyAlignment="1" applyProtection="1">
      <alignment horizontal="center" vertical="top"/>
      <protection locked="0"/>
    </xf>
    <xf numFmtId="0" fontId="6" fillId="0" borderId="0" xfId="0" applyFont="1" applyAlignment="1">
      <alignment horizontal="center" vertical="top"/>
    </xf>
    <xf numFmtId="0" fontId="6" fillId="0" borderId="0" xfId="0" applyFont="1" applyAlignment="1">
      <alignment horizontal="center" vertical="center"/>
    </xf>
    <xf numFmtId="0" fontId="0" fillId="0" borderId="23" xfId="0" applyBorder="1" applyAlignment="1">
      <alignment vertical="center"/>
    </xf>
    <xf numFmtId="14" fontId="6" fillId="0" borderId="19" xfId="0" applyNumberFormat="1" applyFont="1" applyBorder="1" applyAlignment="1">
      <alignment vertical="center"/>
    </xf>
    <xf numFmtId="0" fontId="38" fillId="2" borderId="11" xfId="0" applyFont="1" applyFill="1" applyBorder="1" applyAlignment="1" applyProtection="1">
      <alignment vertical="center"/>
      <protection locked="0"/>
    </xf>
    <xf numFmtId="14" fontId="40" fillId="0" borderId="11" xfId="0" applyNumberFormat="1" applyFont="1" applyBorder="1" applyAlignment="1">
      <alignment horizontal="right" vertical="center"/>
    </xf>
    <xf numFmtId="14" fontId="0" fillId="3" borderId="11" xfId="0" applyNumberFormat="1"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6" fillId="0" borderId="11" xfId="0" applyFont="1" applyBorder="1" applyAlignment="1">
      <alignment horizontal="center" vertical="top" wrapText="1"/>
    </xf>
    <xf numFmtId="0" fontId="0" fillId="0" borderId="11" xfId="0" applyBorder="1" applyAlignment="1">
      <alignment horizontal="center" vertical="top" wrapText="1"/>
    </xf>
    <xf numFmtId="49" fontId="6" fillId="3" borderId="19" xfId="0" applyNumberFormat="1" applyFont="1" applyFill="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6" fillId="0" borderId="20" xfId="0" applyFont="1" applyBorder="1" applyAlignment="1">
      <alignment horizontal="center" vertical="center" wrapText="1"/>
    </xf>
    <xf numFmtId="0" fontId="6" fillId="0" borderId="21" xfId="0" applyFont="1" applyBorder="1" applyAlignment="1">
      <alignment horizontal="center" vertical="top" wrapText="1"/>
    </xf>
    <xf numFmtId="0" fontId="0" fillId="0" borderId="21" xfId="0" applyBorder="1" applyAlignment="1">
      <alignment horizontal="center" vertical="top" wrapText="1"/>
    </xf>
    <xf numFmtId="0" fontId="6" fillId="3" borderId="21" xfId="0" applyFont="1" applyFill="1" applyBorder="1" applyAlignment="1" applyProtection="1">
      <alignment horizontal="center" vertical="top"/>
      <protection locked="0"/>
    </xf>
    <xf numFmtId="0" fontId="6" fillId="0" borderId="21" xfId="0" applyFont="1" applyBorder="1" applyAlignment="1">
      <alignment horizontal="center" vertical="top"/>
    </xf>
    <xf numFmtId="0" fontId="6" fillId="0" borderId="24"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19" xfId="0" applyFont="1" applyBorder="1" applyAlignment="1">
      <alignment horizontal="center" vertical="center"/>
    </xf>
    <xf numFmtId="0" fontId="6" fillId="2" borderId="25"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2" xfId="0" applyBorder="1" applyAlignment="1" applyProtection="1">
      <alignment vertical="center"/>
      <protection locked="0"/>
    </xf>
    <xf numFmtId="0" fontId="41" fillId="0" borderId="0" xfId="0" applyFont="1" applyAlignment="1">
      <alignment horizontal="left"/>
    </xf>
    <xf numFmtId="0" fontId="6" fillId="6" borderId="0" xfId="0" applyFont="1" applyFill="1" applyAlignment="1">
      <alignment horizontal="left" vertical="center" indent="1"/>
    </xf>
    <xf numFmtId="0" fontId="42" fillId="6" borderId="15" xfId="0" applyFont="1" applyFill="1" applyBorder="1" applyAlignment="1">
      <alignment vertical="top" wrapText="1" shrinkToFit="1"/>
    </xf>
    <xf numFmtId="0" fontId="42" fillId="0" borderId="15"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10" fillId="0" borderId="27" xfId="0" applyFont="1" applyBorder="1" applyAlignment="1">
      <alignment vertical="center"/>
    </xf>
    <xf numFmtId="179" fontId="12" fillId="10" borderId="13" xfId="0" applyNumberFormat="1" applyFont="1" applyFill="1" applyBorder="1" applyAlignment="1">
      <alignment vertical="center"/>
    </xf>
    <xf numFmtId="0" fontId="43" fillId="0" borderId="0" xfId="0" applyFont="1" applyAlignment="1">
      <alignment vertical="center"/>
    </xf>
    <xf numFmtId="0" fontId="6" fillId="0" borderId="28" xfId="0" applyFont="1" applyBorder="1" applyAlignment="1">
      <alignment horizontal="center" vertical="center" wrapText="1"/>
    </xf>
    <xf numFmtId="49" fontId="6" fillId="3" borderId="5" xfId="0" applyNumberFormat="1" applyFont="1" applyFill="1" applyBorder="1" applyAlignment="1" applyProtection="1">
      <alignment horizontal="left" vertical="center" wrapText="1" indent="1"/>
      <protection locked="0"/>
    </xf>
    <xf numFmtId="49" fontId="0" fillId="0" borderId="3" xfId="0" applyNumberFormat="1" applyBorder="1" applyAlignment="1" applyProtection="1">
      <alignment horizontal="left" vertical="center" wrapText="1"/>
      <protection locked="0"/>
    </xf>
    <xf numFmtId="0" fontId="45" fillId="6" borderId="3" xfId="0" applyFont="1" applyFill="1" applyBorder="1" applyAlignment="1">
      <alignment horizontal="right" vertical="center" wrapText="1"/>
    </xf>
    <xf numFmtId="0" fontId="17" fillId="3" borderId="3" xfId="0" applyFont="1" applyFill="1" applyBorder="1" applyAlignment="1" applyProtection="1">
      <alignment horizontal="center" vertical="center"/>
      <protection locked="0"/>
    </xf>
    <xf numFmtId="0" fontId="46" fillId="0" borderId="27" xfId="0" applyFont="1" applyBorder="1" applyAlignment="1">
      <alignment vertical="center"/>
    </xf>
    <xf numFmtId="0" fontId="47" fillId="0" borderId="0" xfId="0" applyFont="1" applyAlignment="1">
      <alignment vertical="center"/>
    </xf>
    <xf numFmtId="0" fontId="0" fillId="0" borderId="29" xfId="0" applyBorder="1" applyAlignment="1">
      <alignment horizontal="center" vertical="center"/>
    </xf>
    <xf numFmtId="0" fontId="6" fillId="3" borderId="5"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48"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49" fillId="0" borderId="18" xfId="0" applyFont="1" applyBorder="1" applyAlignment="1">
      <alignment horizontal="left"/>
    </xf>
    <xf numFmtId="0" fontId="50" fillId="0" borderId="18" xfId="0" applyFont="1" applyBorder="1" applyAlignment="1">
      <alignment horizontal="right" vertical="top"/>
    </xf>
    <xf numFmtId="0" fontId="32" fillId="0" borderId="0" xfId="0" applyFont="1" applyAlignment="1">
      <alignment vertical="top" wrapText="1"/>
    </xf>
    <xf numFmtId="0" fontId="17" fillId="0" borderId="5" xfId="0" applyFont="1" applyBorder="1" applyAlignment="1">
      <alignment horizontal="center" vertical="center"/>
    </xf>
    <xf numFmtId="0" fontId="12" fillId="0" borderId="3" xfId="0" applyFont="1" applyBorder="1" applyAlignment="1">
      <alignment horizontal="center" vertical="center"/>
    </xf>
    <xf numFmtId="0" fontId="12" fillId="0" borderId="27" xfId="0" applyFont="1" applyBorder="1" applyAlignment="1">
      <alignment horizontal="center" vertical="center"/>
    </xf>
    <xf numFmtId="0" fontId="17" fillId="2" borderId="5" xfId="0" applyFont="1" applyFill="1" applyBorder="1" applyAlignment="1" applyProtection="1">
      <alignment vertical="top"/>
      <protection locked="0"/>
    </xf>
    <xf numFmtId="0" fontId="6" fillId="0" borderId="3" xfId="0" applyFont="1" applyBorder="1" applyAlignment="1" applyProtection="1">
      <alignment vertical="top"/>
      <protection locked="0"/>
    </xf>
    <xf numFmtId="0" fontId="47" fillId="0" borderId="3" xfId="0" applyFont="1" applyBorder="1" applyAlignment="1">
      <alignment vertical="top"/>
    </xf>
    <xf numFmtId="0" fontId="50" fillId="0" borderId="3" xfId="0" applyFont="1" applyBorder="1" applyAlignment="1">
      <alignment horizontal="right" vertical="top"/>
    </xf>
    <xf numFmtId="0" fontId="51" fillId="0" borderId="27" xfId="0" applyFont="1" applyBorder="1" applyAlignment="1">
      <alignment horizontal="right" vertical="top"/>
    </xf>
    <xf numFmtId="176" fontId="12" fillId="0" borderId="13" xfId="0" applyNumberFormat="1" applyFont="1" applyBorder="1" applyAlignment="1">
      <alignment vertical="center"/>
    </xf>
    <xf numFmtId="0" fontId="52" fillId="0" borderId="0" xfId="0" applyFont="1" applyAlignment="1">
      <alignment horizontal="right" vertical="center"/>
    </xf>
    <xf numFmtId="0" fontId="53" fillId="0" borderId="5" xfId="0" applyFont="1" applyBorder="1" applyAlignment="1">
      <alignment horizontal="center" vertical="center" shrinkToFit="1"/>
    </xf>
    <xf numFmtId="0" fontId="54" fillId="0" borderId="3" xfId="0" applyFont="1" applyBorder="1" applyAlignment="1">
      <alignment vertical="center"/>
    </xf>
    <xf numFmtId="0" fontId="54" fillId="0" borderId="27" xfId="0" applyFont="1" applyBorder="1" applyAlignment="1">
      <alignment vertical="center"/>
    </xf>
    <xf numFmtId="0" fontId="6" fillId="3" borderId="5" xfId="0" applyFont="1" applyFill="1" applyBorder="1" applyAlignment="1" applyProtection="1">
      <alignment horizontal="center" vertical="center"/>
      <protection locked="0"/>
    </xf>
    <xf numFmtId="0" fontId="0" fillId="0" borderId="3" xfId="0" applyBorder="1" applyAlignment="1">
      <alignment vertical="center"/>
    </xf>
    <xf numFmtId="0" fontId="30" fillId="0" borderId="3" xfId="0" applyFont="1" applyBorder="1" applyAlignment="1">
      <alignment horizontal="center" vertical="top"/>
    </xf>
    <xf numFmtId="0" fontId="10" fillId="0" borderId="3" xfId="0" applyFont="1" applyBorder="1" applyAlignment="1">
      <alignment horizontal="left" vertical="top"/>
    </xf>
    <xf numFmtId="0" fontId="10" fillId="0" borderId="30" xfId="0" applyFont="1" applyBorder="1" applyAlignment="1">
      <alignment vertical="center"/>
    </xf>
    <xf numFmtId="0" fontId="21" fillId="0" borderId="0" xfId="0" applyFont="1" applyAlignment="1">
      <alignment vertical="center"/>
    </xf>
    <xf numFmtId="0" fontId="55" fillId="10" borderId="1" xfId="0" applyFont="1" applyFill="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27" xfId="0" applyBorder="1" applyAlignment="1">
      <alignment vertical="center"/>
    </xf>
    <xf numFmtId="0" fontId="6"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30" xfId="0" applyBorder="1" applyAlignment="1" applyProtection="1">
      <alignment horizontal="left" shrinkToFit="1"/>
      <protection locked="0"/>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3" xfId="0" applyBorder="1" applyAlignment="1" applyProtection="1">
      <alignment vertical="center"/>
      <protection locked="0"/>
    </xf>
    <xf numFmtId="0" fontId="6" fillId="2" borderId="31"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56" fillId="0" borderId="3" xfId="0" applyFont="1" applyBorder="1" applyAlignment="1">
      <alignment horizontal="right" vertical="center"/>
    </xf>
    <xf numFmtId="0" fontId="57" fillId="0" borderId="3" xfId="0" applyFont="1" applyBorder="1" applyAlignment="1">
      <alignment horizontal="right" vertical="center"/>
    </xf>
    <xf numFmtId="0" fontId="58" fillId="0" borderId="32" xfId="0" applyFont="1" applyBorder="1" applyAlignment="1">
      <alignment horizontal="left" vertical="center" wrapText="1"/>
    </xf>
    <xf numFmtId="0" fontId="58" fillId="0" borderId="32" xfId="0" applyFont="1" applyBorder="1" applyAlignment="1">
      <alignment vertical="center" wrapText="1"/>
    </xf>
    <xf numFmtId="0" fontId="58" fillId="0" borderId="33" xfId="0" applyFont="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 xfId="0" applyBorder="1" applyAlignment="1">
      <alignment horizontal="left" vertical="center"/>
    </xf>
    <xf numFmtId="0" fontId="0" fillId="0" borderId="30" xfId="0" applyBorder="1" applyAlignment="1">
      <alignment vertical="center"/>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4" fillId="0" borderId="3" xfId="0" applyFont="1" applyBorder="1" applyAlignment="1">
      <alignment horizontal="right" vertical="center"/>
    </xf>
    <xf numFmtId="49" fontId="30"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5" fillId="0" borderId="1" xfId="0" applyFont="1" applyBorder="1" applyAlignment="1">
      <alignment horizontal="center" vertical="center"/>
    </xf>
    <xf numFmtId="0" fontId="15" fillId="2" borderId="5" xfId="0" applyFont="1" applyFill="1" applyBorder="1" applyAlignment="1" applyProtection="1">
      <alignment horizontal="left" vertical="center" indent="1"/>
      <protection locked="0"/>
    </xf>
    <xf numFmtId="0" fontId="38" fillId="0" borderId="3" xfId="0" applyFont="1" applyBorder="1" applyAlignment="1" applyProtection="1">
      <alignment horizontal="left" vertical="center" indent="1"/>
      <protection locked="0"/>
    </xf>
    <xf numFmtId="0" fontId="19" fillId="0" borderId="0" xfId="0" applyFont="1" applyAlignment="1">
      <alignment vertical="center" wrapText="1"/>
    </xf>
    <xf numFmtId="0" fontId="6" fillId="3" borderId="5" xfId="0" applyFont="1" applyFill="1" applyBorder="1" applyAlignment="1" applyProtection="1">
      <alignment vertical="center"/>
      <protection locked="0"/>
    </xf>
    <xf numFmtId="0" fontId="0" fillId="0" borderId="30" xfId="0" applyBorder="1" applyAlignment="1" applyProtection="1">
      <alignment vertical="center"/>
      <protection locked="0"/>
    </xf>
    <xf numFmtId="0" fontId="6" fillId="3" borderId="34"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1" xfId="0" applyFont="1" applyBorder="1" applyAlignment="1">
      <alignment vertical="center"/>
    </xf>
    <xf numFmtId="0" fontId="6" fillId="3" borderId="18" xfId="0" applyFont="1" applyFill="1" applyBorder="1" applyAlignment="1" applyProtection="1">
      <alignment horizontal="center" vertical="top"/>
      <protection locked="0"/>
    </xf>
    <xf numFmtId="0" fontId="6" fillId="0" borderId="18" xfId="0" applyFont="1" applyBorder="1" applyAlignment="1" applyProtection="1">
      <alignment horizontal="center" vertical="center"/>
      <protection locked="0"/>
    </xf>
    <xf numFmtId="0" fontId="6" fillId="3" borderId="16" xfId="0" applyFont="1" applyFill="1" applyBorder="1" applyAlignment="1" applyProtection="1">
      <alignment horizontal="center" vertical="top"/>
      <protection locked="0"/>
    </xf>
    <xf numFmtId="0" fontId="6" fillId="0" borderId="16" xfId="0" applyFont="1" applyBorder="1" applyAlignment="1">
      <alignment horizontal="center" vertical="center"/>
    </xf>
    <xf numFmtId="0" fontId="0" fillId="0" borderId="17" xfId="0" applyBorder="1" applyAlignment="1">
      <alignment vertical="center"/>
    </xf>
    <xf numFmtId="176" fontId="59" fillId="0" borderId="13" xfId="0" applyNumberFormat="1" applyFont="1" applyBorder="1" applyAlignment="1">
      <alignment vertical="center"/>
    </xf>
    <xf numFmtId="0" fontId="0" fillId="0" borderId="27" xfId="0" applyBorder="1" applyAlignment="1" applyProtection="1">
      <alignment vertical="center"/>
      <protection locked="0"/>
    </xf>
    <xf numFmtId="176" fontId="59" fillId="10" borderId="13" xfId="0" applyNumberFormat="1" applyFont="1" applyFill="1" applyBorder="1" applyAlignment="1">
      <alignment vertical="center"/>
    </xf>
    <xf numFmtId="0" fontId="6" fillId="2" borderId="35" xfId="0" applyFont="1" applyFill="1" applyBorder="1" applyAlignment="1" applyProtection="1">
      <alignment horizontal="center" vertical="center"/>
      <protection locked="0"/>
    </xf>
    <xf numFmtId="0" fontId="0" fillId="2" borderId="21" xfId="0" applyFill="1" applyBorder="1" applyAlignment="1" applyProtection="1">
      <alignment vertical="center"/>
      <protection locked="0"/>
    </xf>
    <xf numFmtId="0" fontId="0" fillId="2" borderId="21" xfId="0" applyFill="1" applyBorder="1" applyProtection="1">
      <protection locked="0"/>
    </xf>
    <xf numFmtId="176" fontId="60" fillId="2" borderId="13" xfId="0" applyNumberFormat="1" applyFont="1" applyFill="1" applyBorder="1" applyAlignment="1">
      <alignment vertical="center"/>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30"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4" fillId="0" borderId="3" xfId="0" applyFont="1" applyBorder="1" applyAlignment="1">
      <alignment horizontal="left" vertical="top"/>
    </xf>
    <xf numFmtId="0" fontId="31" fillId="6" borderId="12" xfId="0" applyFont="1" applyFill="1" applyBorder="1" applyAlignment="1">
      <alignment vertical="center"/>
    </xf>
    <xf numFmtId="0" fontId="31" fillId="0" borderId="0" xfId="0" applyFont="1" applyAlignment="1" applyProtection="1">
      <alignment vertical="center"/>
      <protection hidden="1"/>
    </xf>
    <xf numFmtId="0" fontId="6" fillId="0" borderId="36" xfId="0" applyFont="1" applyBorder="1" applyAlignment="1">
      <alignment horizontal="center" vertical="center" shrinkToFit="1"/>
    </xf>
    <xf numFmtId="0" fontId="6" fillId="3" borderId="37" xfId="0" applyFont="1" applyFill="1" applyBorder="1" applyAlignment="1" applyProtection="1">
      <alignment vertical="center"/>
      <protection locked="0"/>
    </xf>
    <xf numFmtId="0" fontId="0" fillId="3" borderId="26" xfId="0" applyFill="1" applyBorder="1" applyAlignment="1" applyProtection="1">
      <alignment vertical="center"/>
      <protection locked="0"/>
    </xf>
    <xf numFmtId="0" fontId="6" fillId="3" borderId="38" xfId="0" applyFont="1" applyFill="1" applyBorder="1" applyAlignment="1" applyProtection="1">
      <alignment vertical="center"/>
      <protection locked="0"/>
    </xf>
    <xf numFmtId="0" fontId="6" fillId="11" borderId="19" xfId="0" applyFont="1" applyFill="1" applyBorder="1" applyAlignment="1" applyProtection="1">
      <alignment horizontal="left" vertical="center"/>
      <protection locked="0"/>
    </xf>
    <xf numFmtId="0" fontId="0" fillId="11" borderId="11" xfId="0" applyFill="1" applyBorder="1" applyAlignment="1" applyProtection="1">
      <alignment horizontal="left" vertical="center"/>
      <protection locked="0"/>
    </xf>
    <xf numFmtId="176" fontId="12" fillId="11" borderId="13" xfId="0" applyNumberFormat="1" applyFont="1" applyFill="1" applyBorder="1" applyAlignment="1">
      <alignment vertical="center"/>
    </xf>
    <xf numFmtId="0" fontId="10" fillId="0" borderId="0" xfId="0" applyFont="1" applyAlignment="1" applyProtection="1">
      <alignment vertical="center"/>
      <protection hidden="1"/>
    </xf>
    <xf numFmtId="0" fontId="6" fillId="2" borderId="24"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30" xfId="0" applyFill="1" applyBorder="1" applyAlignment="1" applyProtection="1">
      <alignment horizontal="left" vertical="center" indent="1"/>
      <protection locked="0"/>
    </xf>
    <xf numFmtId="0" fontId="6" fillId="3" borderId="6" xfId="0" applyFont="1"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10" fillId="6" borderId="27" xfId="0" applyFont="1" applyFill="1" applyBorder="1" applyAlignment="1">
      <alignment vertical="center"/>
    </xf>
    <xf numFmtId="0" fontId="6" fillId="0" borderId="39" xfId="0" applyFont="1" applyBorder="1" applyAlignment="1">
      <alignment horizontal="center" vertical="center" shrinkToFit="1"/>
    </xf>
    <xf numFmtId="0" fontId="61" fillId="0" borderId="27" xfId="0" applyFont="1" applyBorder="1"/>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7" xfId="0" applyBorder="1" applyAlignment="1" applyProtection="1">
      <alignment vertical="center" wrapText="1"/>
      <protection locked="0"/>
    </xf>
    <xf numFmtId="176" fontId="12" fillId="5" borderId="13" xfId="0" applyNumberFormat="1" applyFont="1" applyFill="1" applyBorder="1" applyAlignment="1">
      <alignment vertical="center"/>
    </xf>
    <xf numFmtId="0" fontId="6" fillId="0" borderId="0" xfId="0" applyFont="1" applyAlignment="1">
      <alignment vertical="center"/>
    </xf>
    <xf numFmtId="0" fontId="15" fillId="0" borderId="0" xfId="0" applyFont="1" applyAlignment="1" applyProtection="1">
      <alignment vertical="center"/>
      <protection locked="0"/>
    </xf>
    <xf numFmtId="0" fontId="0" fillId="0" borderId="0" xfId="0" applyAlignment="1">
      <alignment vertical="center"/>
    </xf>
    <xf numFmtId="0" fontId="62" fillId="0" borderId="0" xfId="0" applyFont="1" applyAlignment="1">
      <alignment vertical="center"/>
    </xf>
    <xf numFmtId="0" fontId="63" fillId="0" borderId="0" xfId="0" applyFont="1" applyAlignment="1" applyProtection="1">
      <alignment vertical="center" wrapText="1"/>
      <protection locked="0"/>
    </xf>
    <xf numFmtId="0" fontId="35" fillId="0" borderId="0" xfId="0" applyFont="1" applyAlignment="1">
      <alignment vertical="center" wrapText="1"/>
    </xf>
    <xf numFmtId="0" fontId="64" fillId="0" borderId="0" xfId="0" applyFont="1" applyAlignment="1">
      <alignment vertical="center"/>
    </xf>
    <xf numFmtId="0" fontId="15" fillId="0" borderId="0" xfId="0" applyFont="1" applyAlignment="1">
      <alignment vertical="center"/>
    </xf>
    <xf numFmtId="0" fontId="65" fillId="0" borderId="19" xfId="0" applyFont="1" applyBorder="1" applyAlignment="1">
      <alignment vertical="center" wrapText="1"/>
    </xf>
    <xf numFmtId="0" fontId="65" fillId="0" borderId="11" xfId="0" applyFont="1" applyBorder="1" applyAlignment="1">
      <alignment vertical="center" wrapText="1"/>
    </xf>
    <xf numFmtId="0" fontId="65" fillId="0" borderId="12" xfId="0" applyFont="1" applyBorder="1" applyAlignment="1">
      <alignment vertical="center" wrapText="1"/>
    </xf>
    <xf numFmtId="0" fontId="64" fillId="0" borderId="16" xfId="0" applyFont="1" applyBorder="1" applyAlignment="1">
      <alignment wrapText="1"/>
    </xf>
    <xf numFmtId="0" fontId="66" fillId="0" borderId="0" xfId="0" applyFont="1" applyAlignment="1">
      <alignment vertical="center"/>
    </xf>
    <xf numFmtId="176" fontId="12" fillId="5" borderId="13" xfId="0" applyNumberFormat="1" applyFont="1" applyFill="1" applyBorder="1" applyAlignment="1" applyProtection="1">
      <alignment vertical="center"/>
      <protection locked="0"/>
    </xf>
    <xf numFmtId="0" fontId="0" fillId="7" borderId="0" xfId="0" applyFill="1" applyAlignment="1" applyProtection="1">
      <alignment vertical="center"/>
      <protection locked="0"/>
    </xf>
    <xf numFmtId="0" fontId="67" fillId="0" borderId="0" xfId="0" applyFont="1" applyAlignment="1">
      <alignment vertical="center" shrinkToFit="1"/>
    </xf>
    <xf numFmtId="0" fontId="12" fillId="11" borderId="0" xfId="0" applyFont="1" applyFill="1" applyAlignment="1" applyProtection="1">
      <alignment vertical="center"/>
      <protection locked="0"/>
    </xf>
    <xf numFmtId="0" fontId="15" fillId="0" borderId="0" xfId="0" applyFont="1" applyAlignment="1">
      <alignment vertical="center"/>
    </xf>
    <xf numFmtId="0" fontId="6" fillId="0" borderId="0" xfId="0" applyFont="1" applyAlignment="1">
      <alignment horizontal="center" vertical="center"/>
    </xf>
    <xf numFmtId="0" fontId="68" fillId="0" borderId="0" xfId="0" applyFont="1" applyAlignment="1">
      <alignment vertical="center"/>
    </xf>
    <xf numFmtId="0" fontId="69"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6" fillId="0" borderId="40" xfId="0" applyFont="1" applyBorder="1" applyAlignment="1">
      <alignment horizontal="center" vertical="center"/>
    </xf>
    <xf numFmtId="0" fontId="70" fillId="0" borderId="0" xfId="0" applyFont="1" applyAlignment="1">
      <alignment horizontal="right" vertical="top"/>
    </xf>
    <xf numFmtId="0" fontId="14" fillId="0" borderId="0" xfId="0" applyFont="1" applyAlignment="1">
      <alignment vertical="center"/>
    </xf>
    <xf numFmtId="0" fontId="6" fillId="0" borderId="41" xfId="0" applyFont="1" applyBorder="1" applyAlignment="1">
      <alignment horizontal="center" vertical="center"/>
    </xf>
    <xf numFmtId="0" fontId="71" fillId="0" borderId="0" xfId="0" applyFont="1" applyAlignment="1">
      <alignment vertical="center"/>
    </xf>
    <xf numFmtId="0" fontId="72" fillId="0" borderId="0" xfId="0" applyFont="1" applyAlignment="1">
      <alignment vertical="center"/>
    </xf>
    <xf numFmtId="0" fontId="73" fillId="0" borderId="0" xfId="0" applyFont="1" applyAlignment="1">
      <alignment vertical="center"/>
    </xf>
    <xf numFmtId="0" fontId="75" fillId="0" borderId="0" xfId="0" applyFont="1" applyAlignment="1">
      <alignment vertical="center"/>
    </xf>
    <xf numFmtId="0" fontId="30" fillId="0" borderId="0" xfId="0" applyFont="1" applyAlignment="1">
      <alignment vertical="center"/>
    </xf>
  </cellXfs>
  <cellStyles count="2">
    <cellStyle name="ハイパーリンク" xfId="1" builtinId="8"/>
    <cellStyle name="標準" xfId="0" builtinId="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T$73" lockText="1" noThreeD="1"/>
</file>

<file path=xl/ctrlProps/ctrlProp101.xml><?xml version="1.0" encoding="utf-8"?>
<formControlPr xmlns="http://schemas.microsoft.com/office/spreadsheetml/2009/9/main" objectType="CheckBox" fmlaLink="$T$73" lockText="1" noThreeD="1"/>
</file>

<file path=xl/ctrlProps/ctrlProp102.xml><?xml version="1.0" encoding="utf-8"?>
<formControlPr xmlns="http://schemas.microsoft.com/office/spreadsheetml/2009/9/main" objectType="CheckBox" checked="Checked" fmlaLink="#REF!" lockText="1" noThreeD="1"/>
</file>

<file path=xl/ctrlProps/ctrlProp103.xml><?xml version="1.0" encoding="utf-8"?>
<formControlPr xmlns="http://schemas.microsoft.com/office/spreadsheetml/2009/9/main" objectType="CheckBox" checked="Checked" fmlaLink="#REF!" lockText="1" noThreeD="1"/>
</file>

<file path=xl/ctrlProps/ctrlProp104.xml><?xml version="1.0" encoding="utf-8"?>
<formControlPr xmlns="http://schemas.microsoft.com/office/spreadsheetml/2009/9/main" objectType="CheckBox" checked="Checked" fmlaLink="#REF!" lockText="1" noThreeD="1"/>
</file>

<file path=xl/ctrlProps/ctrlProp105.xml><?xml version="1.0" encoding="utf-8"?>
<formControlPr xmlns="http://schemas.microsoft.com/office/spreadsheetml/2009/9/main" objectType="CheckBox" fmlaLink="$T$73" lockText="1" noThreeD="1"/>
</file>

<file path=xl/ctrlProps/ctrlProp106.xml><?xml version="1.0" encoding="utf-8"?>
<formControlPr xmlns="http://schemas.microsoft.com/office/spreadsheetml/2009/9/main" objectType="CheckBox" fmlaLink="$T$73" lockText="1" noThreeD="1"/>
</file>

<file path=xl/ctrlProps/ctrlProp107.xml><?xml version="1.0" encoding="utf-8"?>
<formControlPr xmlns="http://schemas.microsoft.com/office/spreadsheetml/2009/9/main" objectType="CheckBox" checked="Checked" fmlaLink="#REF!" lockText="1" noThreeD="1"/>
</file>

<file path=xl/ctrlProps/ctrlProp108.xml><?xml version="1.0" encoding="utf-8"?>
<formControlPr xmlns="http://schemas.microsoft.com/office/spreadsheetml/2009/9/main" objectType="CheckBox" checked="Checked" fmlaLink="#REF!" lockText="1" noThreeD="1"/>
</file>

<file path=xl/ctrlProps/ctrlProp109.xml><?xml version="1.0" encoding="utf-8"?>
<formControlPr xmlns="http://schemas.microsoft.com/office/spreadsheetml/2009/9/main" objectType="CheckBox" fmlaLink="$T$73" lockText="1" noThreeD="1"/>
</file>

<file path=xl/ctrlProps/ctrlProp11.xml><?xml version="1.0" encoding="utf-8"?>
<formControlPr xmlns="http://schemas.microsoft.com/office/spreadsheetml/2009/9/main" objectType="CheckBox" checked="Checked" fmlaLink="#REF!" lockText="1" noThreeD="1"/>
</file>

<file path=xl/ctrlProps/ctrlProp110.xml><?xml version="1.0" encoding="utf-8"?>
<formControlPr xmlns="http://schemas.microsoft.com/office/spreadsheetml/2009/9/main" objectType="CheckBox" fmlaLink="$T$73" lockText="1" noThreeD="1"/>
</file>

<file path=xl/ctrlProps/ctrlProp111.xml><?xml version="1.0" encoding="utf-8"?>
<formControlPr xmlns="http://schemas.microsoft.com/office/spreadsheetml/2009/9/main" objectType="CheckBox" checked="Checked" fmlaLink="#REF!" lockText="1" noThreeD="1"/>
</file>

<file path=xl/ctrlProps/ctrlProp112.xml><?xml version="1.0" encoding="utf-8"?>
<formControlPr xmlns="http://schemas.microsoft.com/office/spreadsheetml/2009/9/main" objectType="CheckBox" checked="Checked" fmlaLink="#REF!" lockText="1" noThreeD="1"/>
</file>

<file path=xl/ctrlProps/ctrlProp113.xml><?xml version="1.0" encoding="utf-8"?>
<formControlPr xmlns="http://schemas.microsoft.com/office/spreadsheetml/2009/9/main" objectType="CheckBox" checked="Checked" fmlaLink="#REF!" lockText="1" noThreeD="1"/>
</file>

<file path=xl/ctrlProps/ctrlProp114.xml><?xml version="1.0" encoding="utf-8"?>
<formControlPr xmlns="http://schemas.microsoft.com/office/spreadsheetml/2009/9/main" objectType="CheckBox" fmlaLink="$T$73" lockText="1" noThreeD="1"/>
</file>

<file path=xl/ctrlProps/ctrlProp115.xml><?xml version="1.0" encoding="utf-8"?>
<formControlPr xmlns="http://schemas.microsoft.com/office/spreadsheetml/2009/9/main" objectType="CheckBox" fmlaLink="$T$73" lockText="1" noThreeD="1"/>
</file>

<file path=xl/ctrlProps/ctrlProp116.xml><?xml version="1.0" encoding="utf-8"?>
<formControlPr xmlns="http://schemas.microsoft.com/office/spreadsheetml/2009/9/main" objectType="CheckBox" checked="Checked" fmlaLink="#REF!" lockText="1" noThreeD="1"/>
</file>

<file path=xl/ctrlProps/ctrlProp117.xml><?xml version="1.0" encoding="utf-8"?>
<formControlPr xmlns="http://schemas.microsoft.com/office/spreadsheetml/2009/9/main" objectType="CheckBox" checked="Checked" fmlaLink="#REF!" lockText="1" noThreeD="1"/>
</file>

<file path=xl/ctrlProps/ctrlProp118.xml><?xml version="1.0" encoding="utf-8"?>
<formControlPr xmlns="http://schemas.microsoft.com/office/spreadsheetml/2009/9/main" objectType="CheckBox" checked="Checked" fmlaLink="#REF!" lockText="1" noThreeD="1"/>
</file>

<file path=xl/ctrlProps/ctrlProp119.xml><?xml version="1.0" encoding="utf-8"?>
<formControlPr xmlns="http://schemas.microsoft.com/office/spreadsheetml/2009/9/main" objectType="CheckBox" fmlaLink="$T$73" lockText="1"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T$73" lockText="1" noThreeD="1"/>
</file>

<file path=xl/ctrlProps/ctrlProp121.xml><?xml version="1.0" encoding="utf-8"?>
<formControlPr xmlns="http://schemas.microsoft.com/office/spreadsheetml/2009/9/main" objectType="CheckBox" checked="Checked" fmlaLink="#REF!" lockText="1" noThreeD="1"/>
</file>

<file path=xl/ctrlProps/ctrlProp122.xml><?xml version="1.0" encoding="utf-8"?>
<formControlPr xmlns="http://schemas.microsoft.com/office/spreadsheetml/2009/9/main" objectType="CheckBox" checked="Checked" fmlaLink="#REF!" lockText="1" noThreeD="1"/>
</file>

<file path=xl/ctrlProps/ctrlProp123.xml><?xml version="1.0" encoding="utf-8"?>
<formControlPr xmlns="http://schemas.microsoft.com/office/spreadsheetml/2009/9/main" objectType="CheckBox" checked="Checked"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checked="Checked" fmlaLink="#REF!"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checked="Checked"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checked="Checked" fmlaLink="#REF!" lockText="1" noThreeD="1"/>
</file>

<file path=xl/ctrlProps/ctrlProp130.xml><?xml version="1.0" encoding="utf-8"?>
<formControlPr xmlns="http://schemas.microsoft.com/office/spreadsheetml/2009/9/main" objectType="CheckBox" checked="Checked"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checked="Checked"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checked="Checked"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checked="Checked" fmlaLink="#REF!"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checked="Checked"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checked="Checked"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checked="Checked"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checked="Checked" fmlaLink="#REF!" lockText="1" noThreeD="1"/>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checked="Checked"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checked="Checked"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checked="Checked" fmlaLink="#REF!" lockText="1" noThreeD="1"/>
</file>

<file path=xl/ctrlProps/ctrlProp150.xml><?xml version="1.0" encoding="utf-8"?>
<formControlPr xmlns="http://schemas.microsoft.com/office/spreadsheetml/2009/9/main" objectType="CheckBox" checked="Checked" fmlaLink="#REF!"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checked="Checked" fmlaLink="#REF!"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checked="Checked"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CheckBox" checked="Checked"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checked="Checked" fmlaLink="#REF!" lockText="1"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checked="Checked"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checked="Checked" fmlaLink="#REF!"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checked="Checked" fmlaLink="#REF!"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checked="Checked" fmlaLink="#REF!" lockText="1" noThreeD="1"/>
</file>

<file path=xl/ctrlProps/ctrlProp167.xml><?xml version="1.0" encoding="utf-8"?>
<formControlPr xmlns="http://schemas.microsoft.com/office/spreadsheetml/2009/9/main" objectType="Drop" dropStyle="combo" dx="22" noThreeD="1" sel="0" val="0"/>
</file>

<file path=xl/ctrlProps/ctrlProp168.xml><?xml version="1.0" encoding="utf-8"?>
<formControlPr xmlns="http://schemas.microsoft.com/office/spreadsheetml/2009/9/main" objectType="CheckBox" fmlaLink="#REF!" lockText="1" noThreeD="1"/>
</file>

<file path=xl/ctrlProps/ctrlProp169.xml><?xml version="1.0" encoding="utf-8"?>
<formControlPr xmlns="http://schemas.microsoft.com/office/spreadsheetml/2009/9/main" objectType="CheckBox" checked="Checked" fmlaLink="#REF!" lockText="1" noThreeD="1"/>
</file>

<file path=xl/ctrlProps/ctrlProp17.xml><?xml version="1.0" encoding="utf-8"?>
<formControlPr xmlns="http://schemas.microsoft.com/office/spreadsheetml/2009/9/main" objectType="CheckBox" checked="Checked" fmlaLink="#REF!"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checked="Checked" fmlaLink="#REF!" lockText="1" noThreeD="1"/>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checked="Checked" fmlaLink="#REF!" lockText="1" noThreeD="1"/>
</file>

<file path=xl/ctrlProps/ctrlProp174.xml><?xml version="1.0" encoding="utf-8"?>
<formControlPr xmlns="http://schemas.microsoft.com/office/spreadsheetml/2009/9/main" objectType="CheckBox" checked="Checked" fmlaLink="#REF!"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checked="Checked" fmlaLink="#REF!"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80.xml><?xml version="1.0" encoding="utf-8"?>
<formControlPr xmlns="http://schemas.microsoft.com/office/spreadsheetml/2009/9/main" objectType="CheckBox" fmlaLink="#REF!" lockText="1" noThreeD="1"/>
</file>

<file path=xl/ctrlProps/ctrlProp181.xml><?xml version="1.0" encoding="utf-8"?>
<formControlPr xmlns="http://schemas.microsoft.com/office/spreadsheetml/2009/9/main" objectType="CheckBox" checked="Checked" fmlaLink="#REF!"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CheckBox" checked="Checked" fmlaLink="#REF!" lockText="1" noThreeD="1"/>
</file>

<file path=xl/ctrlProps/ctrlProp184.xml><?xml version="1.0" encoding="utf-8"?>
<formControlPr xmlns="http://schemas.microsoft.com/office/spreadsheetml/2009/9/main" objectType="CheckBox" checked="Checked" fmlaLink="#REF!"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checked="Checked" fmlaLink="#REF!"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checked="Checked" fmlaLink="#REF!"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190.xml><?xml version="1.0" encoding="utf-8"?>
<formControlPr xmlns="http://schemas.microsoft.com/office/spreadsheetml/2009/9/main" objectType="CheckBox" checked="Checked" fmlaLink="#REF!" lockText="1" noThreeD="1"/>
</file>

<file path=xl/ctrlProps/ctrlProp191.xml><?xml version="1.0" encoding="utf-8"?>
<formControlPr xmlns="http://schemas.microsoft.com/office/spreadsheetml/2009/9/main" objectType="CheckBox" fmlaLink="#REF!" lockText="1" noThreeD="1"/>
</file>

<file path=xl/ctrlProps/ctrlProp192.xml><?xml version="1.0" encoding="utf-8"?>
<formControlPr xmlns="http://schemas.microsoft.com/office/spreadsheetml/2009/9/main" objectType="CheckBox" checked="Checked" fmlaLink="#REF!" lockText="1" noThreeD="1"/>
</file>

<file path=xl/ctrlProps/ctrlProp193.xml><?xml version="1.0" encoding="utf-8"?>
<formControlPr xmlns="http://schemas.microsoft.com/office/spreadsheetml/2009/9/main" objectType="CheckBox" fmlaLink="#REF!" lockText="1" noThreeD="1"/>
</file>

<file path=xl/ctrlProps/ctrlProp194.xml><?xml version="1.0" encoding="utf-8"?>
<formControlPr xmlns="http://schemas.microsoft.com/office/spreadsheetml/2009/9/main" objectType="CheckBox" checked="Checked" fmlaLink="#REF!" lockText="1" noThreeD="1"/>
</file>

<file path=xl/ctrlProps/ctrlProp195.xml><?xml version="1.0" encoding="utf-8"?>
<formControlPr xmlns="http://schemas.microsoft.com/office/spreadsheetml/2009/9/main" objectType="CheckBox" fmlaLink="#REF!" lockText="1" noThreeD="1"/>
</file>

<file path=xl/ctrlProps/ctrlProp196.xml><?xml version="1.0" encoding="utf-8"?>
<formControlPr xmlns="http://schemas.microsoft.com/office/spreadsheetml/2009/9/main" objectType="CheckBox" checked="Checked" fmlaLink="#REF!" lockText="1" noThreeD="1"/>
</file>

<file path=xl/ctrlProps/ctrlProp197.xml><?xml version="1.0" encoding="utf-8"?>
<formControlPr xmlns="http://schemas.microsoft.com/office/spreadsheetml/2009/9/main" objectType="CheckBox" fmlaLink="#REF!" lockText="1" noThreeD="1"/>
</file>

<file path=xl/ctrlProps/ctrlProp198.xml><?xml version="1.0" encoding="utf-8"?>
<formControlPr xmlns="http://schemas.microsoft.com/office/spreadsheetml/2009/9/main" objectType="CheckBox" checked="Checked" fmlaLink="#REF!" lockText="1" noThreeD="1"/>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00.xml><?xml version="1.0" encoding="utf-8"?>
<formControlPr xmlns="http://schemas.microsoft.com/office/spreadsheetml/2009/9/main" objectType="CheckBox" checked="Checked" fmlaLink="#REF!" lockText="1" noThreeD="1"/>
</file>

<file path=xl/ctrlProps/ctrlProp201.xml><?xml version="1.0" encoding="utf-8"?>
<formControlPr xmlns="http://schemas.microsoft.com/office/spreadsheetml/2009/9/main" objectType="CheckBox" fmlaLink="#REF!" lockText="1" noThreeD="1"/>
</file>

<file path=xl/ctrlProps/ctrlProp202.xml><?xml version="1.0" encoding="utf-8"?>
<formControlPr xmlns="http://schemas.microsoft.com/office/spreadsheetml/2009/9/main" objectType="CheckBox" checked="Checked" fmlaLink="#REF!" lockText="1" noThreeD="1"/>
</file>

<file path=xl/ctrlProps/ctrlProp203.xml><?xml version="1.0" encoding="utf-8"?>
<formControlPr xmlns="http://schemas.microsoft.com/office/spreadsheetml/2009/9/main" objectType="CheckBox" fmlaLink="#REF!"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fmlaLink="#REF!" lockText="1" noThreeD="1"/>
</file>

<file path=xl/ctrlProps/ctrlProp212.xml><?xml version="1.0" encoding="utf-8"?>
<formControlPr xmlns="http://schemas.microsoft.com/office/spreadsheetml/2009/9/main" objectType="CheckBox"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fmlaLink="#REF!" lockText="1" noThreeD="1"/>
</file>

<file path=xl/ctrlProps/ctrlProp215.xml><?xml version="1.0" encoding="utf-8"?>
<formControlPr xmlns="http://schemas.microsoft.com/office/spreadsheetml/2009/9/main" objectType="CheckBox" checked="Checked" fmlaLink="#REF!" lockText="1" noThreeD="1"/>
</file>

<file path=xl/ctrlProps/ctrlProp216.xml><?xml version="1.0" encoding="utf-8"?>
<formControlPr xmlns="http://schemas.microsoft.com/office/spreadsheetml/2009/9/main" objectType="CheckBox"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checked="Checked" fmlaLink="#REF!" lockText="1" noThreeD="1"/>
</file>

<file path=xl/ctrlProps/ctrlProp219.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checked="Checked" fmlaLink="#REF!"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checked="Checked" fmlaLink="#REF!" lockText="1"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fmlaLink="#REF!"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fmlaLink="#REF!" lockText="1" noThreeD="1"/>
</file>

<file path=xl/ctrlProps/ctrlProp256.xml><?xml version="1.0" encoding="utf-8"?>
<formControlPr xmlns="http://schemas.microsoft.com/office/spreadsheetml/2009/9/main" objectType="CheckBox" checked="Checked" fmlaLink="#REF!"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fmlaLink="#REF!" lockText="1" noThreeD="1"/>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fmlaLink="#REF!"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checked="Checked" fmlaLink="#REF!" lockText="1" noThreeD="1"/>
</file>

<file path=xl/ctrlProps/ctrlProp272.xml><?xml version="1.0" encoding="utf-8"?>
<formControlPr xmlns="http://schemas.microsoft.com/office/spreadsheetml/2009/9/main" objectType="CheckBox"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fmlaLink="#REF!"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checked="Checked" fmlaLink="#REF!" lockText="1" noThreeD="1"/>
</file>

<file path=xl/ctrlProps/ctrlProp290.xml><?xml version="1.0" encoding="utf-8"?>
<formControlPr xmlns="http://schemas.microsoft.com/office/spreadsheetml/2009/9/main" objectType="CheckBox" fmlaLink="#REF!" lockText="1" noThreeD="1"/>
</file>

<file path=xl/ctrlProps/ctrlProp291.xml><?xml version="1.0" encoding="utf-8"?>
<formControlPr xmlns="http://schemas.microsoft.com/office/spreadsheetml/2009/9/main" objectType="CheckBox" checked="Checked" fmlaLink="#REF!" lockText="1" noThreeD="1"/>
</file>

<file path=xl/ctrlProps/ctrlProp292.xml><?xml version="1.0" encoding="utf-8"?>
<formControlPr xmlns="http://schemas.microsoft.com/office/spreadsheetml/2009/9/main" objectType="CheckBox" fmlaLink="#REF!" lockText="1" noThreeD="1"/>
</file>

<file path=xl/ctrlProps/ctrlProp293.xml><?xml version="1.0" encoding="utf-8"?>
<formControlPr xmlns="http://schemas.microsoft.com/office/spreadsheetml/2009/9/main" objectType="CheckBox" checked="Checked"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checked="Checked"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fmlaLink="#REF!" lockText="1" noThreeD="1"/>
</file>

<file path=xl/ctrlProps/ctrlProp304.xml><?xml version="1.0" encoding="utf-8"?>
<formControlPr xmlns="http://schemas.microsoft.com/office/spreadsheetml/2009/9/main" objectType="CheckBox" checked="Checked" fmlaLink="#REF!" lockText="1" noThreeD="1"/>
</file>

<file path=xl/ctrlProps/ctrlProp305.xml><?xml version="1.0" encoding="utf-8"?>
<formControlPr xmlns="http://schemas.microsoft.com/office/spreadsheetml/2009/9/main" objectType="CheckBox" checked="Checked"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checked="Checked" fmlaLink="#REF!"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checked="Checked"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checked="Checked"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REF!"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checked="Checked" fmlaLink="#REF!"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checked="Checked"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checked="Checked"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checked="Checked" fmlaLink="#REF!" lockText="1" noThreeD="1"/>
</file>

<file path=xl/ctrlProps/ctrlProp33.xml><?xml version="1.0" encoding="utf-8"?>
<formControlPr xmlns="http://schemas.microsoft.com/office/spreadsheetml/2009/9/main" objectType="CheckBox" fmlaLink="#REF!"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checked="Checked"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checked="Checked"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checked="Checked" fmlaLink="#REF!" lockText="1" noThreeD="1"/>
</file>

<file path=xl/ctrlProps/ctrlProp336.xml><?xml version="1.0" encoding="utf-8"?>
<formControlPr xmlns="http://schemas.microsoft.com/office/spreadsheetml/2009/9/main" objectType="CheckBox" fmlaLink="#REF!" lockText="1" noThreeD="1"/>
</file>

<file path=xl/ctrlProps/ctrlProp337.xml><?xml version="1.0" encoding="utf-8"?>
<formControlPr xmlns="http://schemas.microsoft.com/office/spreadsheetml/2009/9/main" objectType="CheckBox" checked="Checked"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checked="Checked" fmlaLink="#REF!" lockText="1" noThreeD="1"/>
</file>

<file path=xl/ctrlProps/ctrlProp34.xml><?xml version="1.0" encoding="utf-8"?>
<formControlPr xmlns="http://schemas.microsoft.com/office/spreadsheetml/2009/9/main" objectType="CheckBox" checked="Checked"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checked="Checked"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checked="Checked"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checked="Checked"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checked="Checked" fmlaLink="#REF!" lockText="1" noThreeD="1"/>
</file>

<file path=xl/ctrlProps/ctrlProp348.xml><?xml version="1.0" encoding="utf-8"?>
<formControlPr xmlns="http://schemas.microsoft.com/office/spreadsheetml/2009/9/main" objectType="CheckBox" checked="Checked"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checked="Checked" fmlaLink="#REF!" lockText="1" noThreeD="1"/>
</file>

<file path=xl/ctrlProps/ctrlProp350.xml><?xml version="1.0" encoding="utf-8"?>
<formControlPr xmlns="http://schemas.microsoft.com/office/spreadsheetml/2009/9/main" objectType="CheckBox" checked="Checked"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checked="Checked"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checked="Checked"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checked="Checked" fmlaLink="#REF!" lockText="1" noThreeD="1"/>
</file>

<file path=xl/ctrlProps/ctrlProp358.xml><?xml version="1.0" encoding="utf-8"?>
<formControlPr xmlns="http://schemas.microsoft.com/office/spreadsheetml/2009/9/main" objectType="CheckBox" checked="Checked" fmlaLink="#REF!" lockText="1" noThreeD="1"/>
</file>

<file path=xl/ctrlProps/ctrlProp359.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checked="Checked" fmlaLink="#REF!" lockText="1" noThreeD="1"/>
</file>

<file path=xl/ctrlProps/ctrlProp360.xml><?xml version="1.0" encoding="utf-8"?>
<formControlPr xmlns="http://schemas.microsoft.com/office/spreadsheetml/2009/9/main" objectType="CheckBox" checked="Checked"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checked="Checked"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checked="Checked" fmlaLink="#REF!"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REF!"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checked="Checked" fmlaLink="#REF!" lockText="1" noThreeD="1"/>
</file>

<file path=xl/ctrlProps/ctrlProp400.xml><?xml version="1.0" encoding="utf-8"?>
<formControlPr xmlns="http://schemas.microsoft.com/office/spreadsheetml/2009/9/main" objectType="CheckBox"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checked="Checked"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07.xml><?xml version="1.0" encoding="utf-8"?>
<formControlPr xmlns="http://schemas.microsoft.com/office/spreadsheetml/2009/9/main" objectType="CheckBox" fmlaLink="#REF!" lockText="1" noThreeD="1"/>
</file>

<file path=xl/ctrlProps/ctrlProp408.xml><?xml version="1.0" encoding="utf-8"?>
<formControlPr xmlns="http://schemas.microsoft.com/office/spreadsheetml/2009/9/main" objectType="CheckBox" checked="Checked" fmlaLink="#REF!" lockText="1" noThreeD="1"/>
</file>

<file path=xl/ctrlProps/ctrlProp409.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checked="Checked" fmlaLink="#REF!" lockText="1" noThreeD="1"/>
</file>

<file path=xl/ctrlProps/ctrlProp410.xml><?xml version="1.0" encoding="utf-8"?>
<formControlPr xmlns="http://schemas.microsoft.com/office/spreadsheetml/2009/9/main" objectType="CheckBox" checked="Checked" fmlaLink="#REF!" lockText="1" noThreeD="1"/>
</file>

<file path=xl/ctrlProps/ctrlProp411.xml><?xml version="1.0" encoding="utf-8"?>
<formControlPr xmlns="http://schemas.microsoft.com/office/spreadsheetml/2009/9/main" objectType="CheckBox" fmlaLink="#REF!" lockText="1" noThreeD="1"/>
</file>

<file path=xl/ctrlProps/ctrlProp412.xml><?xml version="1.0" encoding="utf-8"?>
<formControlPr xmlns="http://schemas.microsoft.com/office/spreadsheetml/2009/9/main" objectType="CheckBox" checked="Checked" fmlaLink="#REF!" lockText="1" noThreeD="1"/>
</file>

<file path=xl/ctrlProps/ctrlProp413.xml><?xml version="1.0" encoding="utf-8"?>
<formControlPr xmlns="http://schemas.microsoft.com/office/spreadsheetml/2009/9/main" objectType="CheckBox" fmlaLink="#REF!" lockText="1" noThreeD="1"/>
</file>

<file path=xl/ctrlProps/ctrlProp414.xml><?xml version="1.0" encoding="utf-8"?>
<formControlPr xmlns="http://schemas.microsoft.com/office/spreadsheetml/2009/9/main" objectType="CheckBox" checked="Checked" fmlaLink="#REF!" lockText="1" noThreeD="1"/>
</file>

<file path=xl/ctrlProps/ctrlProp415.xml><?xml version="1.0" encoding="utf-8"?>
<formControlPr xmlns="http://schemas.microsoft.com/office/spreadsheetml/2009/9/main" objectType="CheckBox" fmlaLink="#REF!" lockText="1" noThreeD="1"/>
</file>

<file path=xl/ctrlProps/ctrlProp416.xml><?xml version="1.0" encoding="utf-8"?>
<formControlPr xmlns="http://schemas.microsoft.com/office/spreadsheetml/2009/9/main" objectType="CheckBox" checked="Checked" fmlaLink="#REF!" lockText="1" noThreeD="1"/>
</file>

<file path=xl/ctrlProps/ctrlProp417.xml><?xml version="1.0" encoding="utf-8"?>
<formControlPr xmlns="http://schemas.microsoft.com/office/spreadsheetml/2009/9/main" objectType="CheckBox" fmlaLink="#REF!" lockText="1" noThreeD="1"/>
</file>

<file path=xl/ctrlProps/ctrlProp418.xml><?xml version="1.0" encoding="utf-8"?>
<formControlPr xmlns="http://schemas.microsoft.com/office/spreadsheetml/2009/9/main" objectType="CheckBox" checked="Checked" fmlaLink="#REF!" lockText="1" noThreeD="1"/>
</file>

<file path=xl/ctrlProps/ctrlProp419.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checked="Checked" fmlaLink="#REF!" lockText="1" noThreeD="1"/>
</file>

<file path=xl/ctrlProps/ctrlProp420.xml><?xml version="1.0" encoding="utf-8"?>
<formControlPr xmlns="http://schemas.microsoft.com/office/spreadsheetml/2009/9/main" objectType="CheckBox" checked="Checked" fmlaLink="#REF!" lockText="1" noThreeD="1"/>
</file>

<file path=xl/ctrlProps/ctrlProp421.xml><?xml version="1.0" encoding="utf-8"?>
<formControlPr xmlns="http://schemas.microsoft.com/office/spreadsheetml/2009/9/main" objectType="CheckBox" fmlaLink="#REF!" lockText="1" noThreeD="1"/>
</file>

<file path=xl/ctrlProps/ctrlProp422.xml><?xml version="1.0" encoding="utf-8"?>
<formControlPr xmlns="http://schemas.microsoft.com/office/spreadsheetml/2009/9/main" objectType="CheckBox" checked="Checked" fmlaLink="#REF!" lockText="1" noThreeD="1"/>
</file>

<file path=xl/ctrlProps/ctrlProp423.xml><?xml version="1.0" encoding="utf-8"?>
<formControlPr xmlns="http://schemas.microsoft.com/office/spreadsheetml/2009/9/main" objectType="CheckBox" fmlaLink="#REF!" lockText="1" noThreeD="1"/>
</file>

<file path=xl/ctrlProps/ctrlProp424.xml><?xml version="1.0" encoding="utf-8"?>
<formControlPr xmlns="http://schemas.microsoft.com/office/spreadsheetml/2009/9/main" objectType="CheckBox" checked="Checked" fmlaLink="#REF!" lockText="1" noThreeD="1"/>
</file>

<file path=xl/ctrlProps/ctrlProp425.xml><?xml version="1.0" encoding="utf-8"?>
<formControlPr xmlns="http://schemas.microsoft.com/office/spreadsheetml/2009/9/main" objectType="CheckBox" fmlaLink="#REF!" lockText="1" noThreeD="1"/>
</file>

<file path=xl/ctrlProps/ctrlProp426.xml><?xml version="1.0" encoding="utf-8"?>
<formControlPr xmlns="http://schemas.microsoft.com/office/spreadsheetml/2009/9/main" objectType="CheckBox" checked="Checked" fmlaLink="#REF!" lockText="1" noThreeD="1"/>
</file>

<file path=xl/ctrlProps/ctrlProp427.xml><?xml version="1.0" encoding="utf-8"?>
<formControlPr xmlns="http://schemas.microsoft.com/office/spreadsheetml/2009/9/main" objectType="CheckBox" fmlaLink="#REF!" lockText="1" noThreeD="1"/>
</file>

<file path=xl/ctrlProps/ctrlProp428.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checked="Checked"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checked="Checked"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checked="Checked"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checked="Checked"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checked="Checked" fmlaLink="#REF!"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checked="Checked"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checked="Checked"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checked="Checked"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T$73" lockText="1" noThreeD="1"/>
</file>

<file path=xl/ctrlProps/ctrlProp71.xml><?xml version="1.0" encoding="utf-8"?>
<formControlPr xmlns="http://schemas.microsoft.com/office/spreadsheetml/2009/9/main" objectType="CheckBox" fmlaLink="$T$73" lockText="1" noThreeD="1"/>
</file>

<file path=xl/ctrlProps/ctrlProp72.xml><?xml version="1.0" encoding="utf-8"?>
<formControlPr xmlns="http://schemas.microsoft.com/office/spreadsheetml/2009/9/main" objectType="CheckBox" checked="Checked" fmlaLink="#REF!" lockText="1" noThreeD="1"/>
</file>

<file path=xl/ctrlProps/ctrlProp73.xml><?xml version="1.0" encoding="utf-8"?>
<formControlPr xmlns="http://schemas.microsoft.com/office/spreadsheetml/2009/9/main" objectType="CheckBox" checked="Checked" fmlaLink="#REF!" lockText="1" noThreeD="1"/>
</file>

<file path=xl/ctrlProps/ctrlProp74.xml><?xml version="1.0" encoding="utf-8"?>
<formControlPr xmlns="http://schemas.microsoft.com/office/spreadsheetml/2009/9/main" objectType="CheckBox" checked="Checked" fmlaLink="#REF!" lockText="1" noThreeD="1"/>
</file>

<file path=xl/ctrlProps/ctrlProp75.xml><?xml version="1.0" encoding="utf-8"?>
<formControlPr xmlns="http://schemas.microsoft.com/office/spreadsheetml/2009/9/main" objectType="CheckBox" fmlaLink="$T$73" lockText="1" noThreeD="1"/>
</file>

<file path=xl/ctrlProps/ctrlProp76.xml><?xml version="1.0" encoding="utf-8"?>
<formControlPr xmlns="http://schemas.microsoft.com/office/spreadsheetml/2009/9/main" objectType="CheckBox" fmlaLink="$T$73" lockText="1" noThreeD="1"/>
</file>

<file path=xl/ctrlProps/ctrlProp77.xml><?xml version="1.0" encoding="utf-8"?>
<formControlPr xmlns="http://schemas.microsoft.com/office/spreadsheetml/2009/9/main" objectType="CheckBox" checked="Checked" fmlaLink="#REF!"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fmlaLink="#REF!" lockText="1" noThreeD="1"/>
</file>

<file path=xl/ctrlProps/ctrlProp80.xml><?xml version="1.0" encoding="utf-8"?>
<formControlPr xmlns="http://schemas.microsoft.com/office/spreadsheetml/2009/9/main" objectType="CheckBox" fmlaLink="$T$73" lockText="1" noThreeD="1"/>
</file>

<file path=xl/ctrlProps/ctrlProp81.xml><?xml version="1.0" encoding="utf-8"?>
<formControlPr xmlns="http://schemas.microsoft.com/office/spreadsheetml/2009/9/main" objectType="CheckBox" fmlaLink="$T$73" lockText="1" noThreeD="1"/>
</file>

<file path=xl/ctrlProps/ctrlProp82.xml><?xml version="1.0" encoding="utf-8"?>
<formControlPr xmlns="http://schemas.microsoft.com/office/spreadsheetml/2009/9/main" objectType="CheckBox" checked="Checked" fmlaLink="#REF!" lockText="1" noThreeD="1"/>
</file>

<file path=xl/ctrlProps/ctrlProp83.xml><?xml version="1.0" encoding="utf-8"?>
<formControlPr xmlns="http://schemas.microsoft.com/office/spreadsheetml/2009/9/main" objectType="CheckBox" checked="Checked" fmlaLink="#REF!" lockText="1" noThreeD="1"/>
</file>

<file path=xl/ctrlProps/ctrlProp84.xml><?xml version="1.0" encoding="utf-8"?>
<formControlPr xmlns="http://schemas.microsoft.com/office/spreadsheetml/2009/9/main" objectType="CheckBox" checked="Checked" fmlaLink="#REF!" lockText="1" noThreeD="1"/>
</file>

<file path=xl/ctrlProps/ctrlProp85.xml><?xml version="1.0" encoding="utf-8"?>
<formControlPr xmlns="http://schemas.microsoft.com/office/spreadsheetml/2009/9/main" objectType="CheckBox" fmlaLink="$T$73" lockText="1" noThreeD="1"/>
</file>

<file path=xl/ctrlProps/ctrlProp86.xml><?xml version="1.0" encoding="utf-8"?>
<formControlPr xmlns="http://schemas.microsoft.com/office/spreadsheetml/2009/9/main" objectType="CheckBox" fmlaLink="$T$73" lockText="1" noThreeD="1"/>
</file>

<file path=xl/ctrlProps/ctrlProp87.xml><?xml version="1.0" encoding="utf-8"?>
<formControlPr xmlns="http://schemas.microsoft.com/office/spreadsheetml/2009/9/main" objectType="CheckBox" checked="Checked" fmlaLink="#REF!" lockText="1" noThreeD="1"/>
</file>

<file path=xl/ctrlProps/ctrlProp88.xml><?xml version="1.0" encoding="utf-8"?>
<formControlPr xmlns="http://schemas.microsoft.com/office/spreadsheetml/2009/9/main" objectType="CheckBox" checked="Checked" fmlaLink="#REF!" lockText="1" noThreeD="1"/>
</file>

<file path=xl/ctrlProps/ctrlProp89.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T$73" lockText="1" noThreeD="1"/>
</file>

<file path=xl/ctrlProps/ctrlProp91.xml><?xml version="1.0" encoding="utf-8"?>
<formControlPr xmlns="http://schemas.microsoft.com/office/spreadsheetml/2009/9/main" objectType="CheckBox" fmlaLink="$T$73" lockText="1" noThreeD="1"/>
</file>

<file path=xl/ctrlProps/ctrlProp92.xml><?xml version="1.0" encoding="utf-8"?>
<formControlPr xmlns="http://schemas.microsoft.com/office/spreadsheetml/2009/9/main" objectType="CheckBox" checked="Checked" fmlaLink="#REF!" lockText="1" noThreeD="1"/>
</file>

<file path=xl/ctrlProps/ctrlProp93.xml><?xml version="1.0" encoding="utf-8"?>
<formControlPr xmlns="http://schemas.microsoft.com/office/spreadsheetml/2009/9/main" objectType="CheckBox" checked="Checked" fmlaLink="#REF!" lockText="1" noThreeD="1"/>
</file>

<file path=xl/ctrlProps/ctrlProp94.xml><?xml version="1.0" encoding="utf-8"?>
<formControlPr xmlns="http://schemas.microsoft.com/office/spreadsheetml/2009/9/main" objectType="CheckBox" checked="Checked" fmlaLink="#REF!" lockText="1" noThreeD="1"/>
</file>

<file path=xl/ctrlProps/ctrlProp95.xml><?xml version="1.0" encoding="utf-8"?>
<formControlPr xmlns="http://schemas.microsoft.com/office/spreadsheetml/2009/9/main" objectType="CheckBox" fmlaLink="$T$73" lockText="1" noThreeD="1"/>
</file>

<file path=xl/ctrlProps/ctrlProp96.xml><?xml version="1.0" encoding="utf-8"?>
<formControlPr xmlns="http://schemas.microsoft.com/office/spreadsheetml/2009/9/main" objectType="CheckBox" fmlaLink="$T$73" lockText="1" noThreeD="1"/>
</file>

<file path=xl/ctrlProps/ctrlProp97.xml><?xml version="1.0" encoding="utf-8"?>
<formControlPr xmlns="http://schemas.microsoft.com/office/spreadsheetml/2009/9/main" objectType="CheckBox" checked="Checked"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25" name="Check Box 1" descr="15条医師　項目使用" hidden="1">
              <a:extLst>
                <a:ext uri="{63B3BB69-23CF-44E3-9099-C40C66FF867C}">
                  <a14:compatExt spid="_x0000_s1025"/>
                </a:ext>
                <a:ext uri="{FF2B5EF4-FFF2-40B4-BE49-F238E27FC236}">
                  <a16:creationId xmlns:a16="http://schemas.microsoft.com/office/drawing/2014/main" id="{78618746-C78C-4CA7-97AB-C656266FC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26" name="Check Box 2" descr="15条医師　項目使用" hidden="1">
              <a:extLst>
                <a:ext uri="{63B3BB69-23CF-44E3-9099-C40C66FF867C}">
                  <a14:compatExt spid="_x0000_s1026"/>
                </a:ext>
                <a:ext uri="{FF2B5EF4-FFF2-40B4-BE49-F238E27FC236}">
                  <a16:creationId xmlns:a16="http://schemas.microsoft.com/office/drawing/2014/main" id="{F6115145-3BE7-45EE-A989-DBDA81512B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27" name="Check Box 3" descr="15条医師　項目使用" hidden="1">
              <a:extLst>
                <a:ext uri="{63B3BB69-23CF-44E3-9099-C40C66FF867C}">
                  <a14:compatExt spid="_x0000_s1027"/>
                </a:ext>
                <a:ext uri="{FF2B5EF4-FFF2-40B4-BE49-F238E27FC236}">
                  <a16:creationId xmlns:a16="http://schemas.microsoft.com/office/drawing/2014/main" id="{09DEC7A3-8512-4A48-8230-2F6DC91306C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28" name="Check Box 4" descr="15条医師　項目使用" hidden="1">
              <a:extLst>
                <a:ext uri="{63B3BB69-23CF-44E3-9099-C40C66FF867C}">
                  <a14:compatExt spid="_x0000_s1028"/>
                </a:ext>
                <a:ext uri="{FF2B5EF4-FFF2-40B4-BE49-F238E27FC236}">
                  <a16:creationId xmlns:a16="http://schemas.microsoft.com/office/drawing/2014/main" id="{6A8CD018-9997-44B0-B835-4F8FB96454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29" name="Check Box 5" descr="15条医師　項目使用" hidden="1">
              <a:extLst>
                <a:ext uri="{63B3BB69-23CF-44E3-9099-C40C66FF867C}">
                  <a14:compatExt spid="_x0000_s1029"/>
                </a:ext>
                <a:ext uri="{FF2B5EF4-FFF2-40B4-BE49-F238E27FC236}">
                  <a16:creationId xmlns:a16="http://schemas.microsoft.com/office/drawing/2014/main" id="{A644045E-CB66-44F2-B992-B072522B0D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0" name="Check Box 6" descr="15条医師　項目使用" hidden="1">
              <a:extLst>
                <a:ext uri="{63B3BB69-23CF-44E3-9099-C40C66FF867C}">
                  <a14:compatExt spid="_x0000_s1030"/>
                </a:ext>
                <a:ext uri="{FF2B5EF4-FFF2-40B4-BE49-F238E27FC236}">
                  <a16:creationId xmlns:a16="http://schemas.microsoft.com/office/drawing/2014/main" id="{CB5BD86D-989D-4E44-A492-D42E2F5C1A0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1" name="Check Box 7" descr="15条医師　項目使用" hidden="1">
              <a:extLst>
                <a:ext uri="{63B3BB69-23CF-44E3-9099-C40C66FF867C}">
                  <a14:compatExt spid="_x0000_s1031"/>
                </a:ext>
                <a:ext uri="{FF2B5EF4-FFF2-40B4-BE49-F238E27FC236}">
                  <a16:creationId xmlns:a16="http://schemas.microsoft.com/office/drawing/2014/main" id="{A82096CF-05DA-419C-A04B-DDA46D2C84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2" name="Check Box 8" descr="15条医師　項目使用" hidden="1">
              <a:extLst>
                <a:ext uri="{63B3BB69-23CF-44E3-9099-C40C66FF867C}">
                  <a14:compatExt spid="_x0000_s1032"/>
                </a:ext>
                <a:ext uri="{FF2B5EF4-FFF2-40B4-BE49-F238E27FC236}">
                  <a16:creationId xmlns:a16="http://schemas.microsoft.com/office/drawing/2014/main" id="{1BB1BB41-1321-4A03-8919-79BF9EBDF0C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3" name="Check Box 9" descr="15条医師　項目使用" hidden="1">
              <a:extLst>
                <a:ext uri="{63B3BB69-23CF-44E3-9099-C40C66FF867C}">
                  <a14:compatExt spid="_x0000_s1033"/>
                </a:ext>
                <a:ext uri="{FF2B5EF4-FFF2-40B4-BE49-F238E27FC236}">
                  <a16:creationId xmlns:a16="http://schemas.microsoft.com/office/drawing/2014/main" id="{E011A716-724C-4E1B-8A37-0E784197A7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4" name="Check Box 10" descr="15条医師　項目使用" hidden="1">
              <a:extLst>
                <a:ext uri="{63B3BB69-23CF-44E3-9099-C40C66FF867C}">
                  <a14:compatExt spid="_x0000_s1034"/>
                </a:ext>
                <a:ext uri="{FF2B5EF4-FFF2-40B4-BE49-F238E27FC236}">
                  <a16:creationId xmlns:a16="http://schemas.microsoft.com/office/drawing/2014/main" id="{917A9D8C-B5A1-438F-B3D2-DC2143281F9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5" name="Check Box 11" descr="15条医師　項目使用" hidden="1">
              <a:extLst>
                <a:ext uri="{63B3BB69-23CF-44E3-9099-C40C66FF867C}">
                  <a14:compatExt spid="_x0000_s1035"/>
                </a:ext>
                <a:ext uri="{FF2B5EF4-FFF2-40B4-BE49-F238E27FC236}">
                  <a16:creationId xmlns:a16="http://schemas.microsoft.com/office/drawing/2014/main" id="{3669D68B-0AEF-4133-A5E4-7BF030D3284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6" name="Check Box 12" descr="15条医師　項目使用" hidden="1">
              <a:extLst>
                <a:ext uri="{63B3BB69-23CF-44E3-9099-C40C66FF867C}">
                  <a14:compatExt spid="_x0000_s1036"/>
                </a:ext>
                <a:ext uri="{FF2B5EF4-FFF2-40B4-BE49-F238E27FC236}">
                  <a16:creationId xmlns:a16="http://schemas.microsoft.com/office/drawing/2014/main" id="{4B181D7A-91B2-41CF-9D64-736CCF64C28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7" name="Check Box 13" descr="15条医師　項目使用" hidden="1">
              <a:extLst>
                <a:ext uri="{63B3BB69-23CF-44E3-9099-C40C66FF867C}">
                  <a14:compatExt spid="_x0000_s1037"/>
                </a:ext>
                <a:ext uri="{FF2B5EF4-FFF2-40B4-BE49-F238E27FC236}">
                  <a16:creationId xmlns:a16="http://schemas.microsoft.com/office/drawing/2014/main" id="{0DCFAE25-EB73-4683-9B6E-C6458356B86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8" name="Check Box 14" descr="15条医師　項目使用" hidden="1">
              <a:extLst>
                <a:ext uri="{63B3BB69-23CF-44E3-9099-C40C66FF867C}">
                  <a14:compatExt spid="_x0000_s1038"/>
                </a:ext>
                <a:ext uri="{FF2B5EF4-FFF2-40B4-BE49-F238E27FC236}">
                  <a16:creationId xmlns:a16="http://schemas.microsoft.com/office/drawing/2014/main" id="{ACC4A768-849A-4DD4-8755-7446D3247FF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45</xdr:row>
          <xdr:rowOff>0</xdr:rowOff>
        </xdr:from>
        <xdr:to>
          <xdr:col>7</xdr:col>
          <xdr:colOff>219075</xdr:colOff>
          <xdr:row>45</xdr:row>
          <xdr:rowOff>0</xdr:rowOff>
        </xdr:to>
        <xdr:sp macro="" textlink="">
          <xdr:nvSpPr>
            <xdr:cNvPr id="1039" name="Check Box 15" descr="15条医師　項目使用" hidden="1">
              <a:extLst>
                <a:ext uri="{63B3BB69-23CF-44E3-9099-C40C66FF867C}">
                  <a14:compatExt spid="_x0000_s1039"/>
                </a:ext>
                <a:ext uri="{FF2B5EF4-FFF2-40B4-BE49-F238E27FC236}">
                  <a16:creationId xmlns:a16="http://schemas.microsoft.com/office/drawing/2014/main" id="{7C4C8534-00D9-46D4-B678-45925001B0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0" name="Check Box 16" descr="15条医師　項目使用" hidden="1">
              <a:extLst>
                <a:ext uri="{63B3BB69-23CF-44E3-9099-C40C66FF867C}">
                  <a14:compatExt spid="_x0000_s1040"/>
                </a:ext>
                <a:ext uri="{FF2B5EF4-FFF2-40B4-BE49-F238E27FC236}">
                  <a16:creationId xmlns:a16="http://schemas.microsoft.com/office/drawing/2014/main" id="{5529C121-8678-49A6-AC3B-5D15AFAEA30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1" name="Check Box 17" descr="15条医師　項目使用" hidden="1">
              <a:extLst>
                <a:ext uri="{63B3BB69-23CF-44E3-9099-C40C66FF867C}">
                  <a14:compatExt spid="_x0000_s1041"/>
                </a:ext>
                <a:ext uri="{FF2B5EF4-FFF2-40B4-BE49-F238E27FC236}">
                  <a16:creationId xmlns:a16="http://schemas.microsoft.com/office/drawing/2014/main" id="{11C1DE0E-189D-4174-A03A-3544C68532B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2" name="Check Box 18" descr="15条医師　項目使用" hidden="1">
              <a:extLst>
                <a:ext uri="{63B3BB69-23CF-44E3-9099-C40C66FF867C}">
                  <a14:compatExt spid="_x0000_s1042"/>
                </a:ext>
                <a:ext uri="{FF2B5EF4-FFF2-40B4-BE49-F238E27FC236}">
                  <a16:creationId xmlns:a16="http://schemas.microsoft.com/office/drawing/2014/main" id="{20238D43-0A71-4AA7-8B72-D8A7FA4EA1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3" name="Check Box 19" descr="15条医師　項目使用" hidden="1">
              <a:extLst>
                <a:ext uri="{63B3BB69-23CF-44E3-9099-C40C66FF867C}">
                  <a14:compatExt spid="_x0000_s1043"/>
                </a:ext>
                <a:ext uri="{FF2B5EF4-FFF2-40B4-BE49-F238E27FC236}">
                  <a16:creationId xmlns:a16="http://schemas.microsoft.com/office/drawing/2014/main" id="{B3BA33C6-01E3-4B5C-BAAA-94E305EE8F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4" name="Check Box 20" descr="15条医師　項目使用" hidden="1">
              <a:extLst>
                <a:ext uri="{63B3BB69-23CF-44E3-9099-C40C66FF867C}">
                  <a14:compatExt spid="_x0000_s1044"/>
                </a:ext>
                <a:ext uri="{FF2B5EF4-FFF2-40B4-BE49-F238E27FC236}">
                  <a16:creationId xmlns:a16="http://schemas.microsoft.com/office/drawing/2014/main" id="{D09ED72F-E8B4-46EE-A895-DE077A5EF1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5" name="Check Box 21" descr="15条医師　項目使用" hidden="1">
              <a:extLst>
                <a:ext uri="{63B3BB69-23CF-44E3-9099-C40C66FF867C}">
                  <a14:compatExt spid="_x0000_s1045"/>
                </a:ext>
                <a:ext uri="{FF2B5EF4-FFF2-40B4-BE49-F238E27FC236}">
                  <a16:creationId xmlns:a16="http://schemas.microsoft.com/office/drawing/2014/main" id="{E9AD5AD6-3CE8-4147-B2E6-999769B76BE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6" name="Check Box 22" descr="15条医師　項目使用" hidden="1">
              <a:extLst>
                <a:ext uri="{63B3BB69-23CF-44E3-9099-C40C66FF867C}">
                  <a14:compatExt spid="_x0000_s1046"/>
                </a:ext>
                <a:ext uri="{FF2B5EF4-FFF2-40B4-BE49-F238E27FC236}">
                  <a16:creationId xmlns:a16="http://schemas.microsoft.com/office/drawing/2014/main" id="{1A5A4D51-1DE2-4853-BCF4-BC1CD98EF5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7" name="Check Box 23" descr="15条医師　項目使用" hidden="1">
              <a:extLst>
                <a:ext uri="{63B3BB69-23CF-44E3-9099-C40C66FF867C}">
                  <a14:compatExt spid="_x0000_s1047"/>
                </a:ext>
                <a:ext uri="{FF2B5EF4-FFF2-40B4-BE49-F238E27FC236}">
                  <a16:creationId xmlns:a16="http://schemas.microsoft.com/office/drawing/2014/main" id="{BA6B9E2C-3523-4141-B4DE-B9A777F36A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8" name="Check Box 24" descr="15条医師　項目使用" hidden="1">
              <a:extLst>
                <a:ext uri="{63B3BB69-23CF-44E3-9099-C40C66FF867C}">
                  <a14:compatExt spid="_x0000_s1048"/>
                </a:ext>
                <a:ext uri="{FF2B5EF4-FFF2-40B4-BE49-F238E27FC236}">
                  <a16:creationId xmlns:a16="http://schemas.microsoft.com/office/drawing/2014/main" id="{00691188-366E-4506-81A6-2183C777FAF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49" name="Check Box 25" descr="15条医師　項目使用" hidden="1">
              <a:extLst>
                <a:ext uri="{63B3BB69-23CF-44E3-9099-C40C66FF867C}">
                  <a14:compatExt spid="_x0000_s1049"/>
                </a:ext>
                <a:ext uri="{FF2B5EF4-FFF2-40B4-BE49-F238E27FC236}">
                  <a16:creationId xmlns:a16="http://schemas.microsoft.com/office/drawing/2014/main" id="{C6B32106-550E-4AEB-BF36-ADD08E11E0E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50" name="Check Box 26" descr="15条医師　項目使用" hidden="1">
              <a:extLst>
                <a:ext uri="{63B3BB69-23CF-44E3-9099-C40C66FF867C}">
                  <a14:compatExt spid="_x0000_s1050"/>
                </a:ext>
                <a:ext uri="{FF2B5EF4-FFF2-40B4-BE49-F238E27FC236}">
                  <a16:creationId xmlns:a16="http://schemas.microsoft.com/office/drawing/2014/main" id="{C149648F-EE1C-40B0-A534-5403E13D8CC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51" name="Check Box 27" descr="15条医師　項目使用" hidden="1">
              <a:extLst>
                <a:ext uri="{63B3BB69-23CF-44E3-9099-C40C66FF867C}">
                  <a14:compatExt spid="_x0000_s1051"/>
                </a:ext>
                <a:ext uri="{FF2B5EF4-FFF2-40B4-BE49-F238E27FC236}">
                  <a16:creationId xmlns:a16="http://schemas.microsoft.com/office/drawing/2014/main" id="{977D7C86-518F-4F63-9BEC-33861AC2578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52" name="Check Box 28" descr="15条医師　項目使用" hidden="1">
              <a:extLst>
                <a:ext uri="{63B3BB69-23CF-44E3-9099-C40C66FF867C}">
                  <a14:compatExt spid="_x0000_s1052"/>
                </a:ext>
                <a:ext uri="{FF2B5EF4-FFF2-40B4-BE49-F238E27FC236}">
                  <a16:creationId xmlns:a16="http://schemas.microsoft.com/office/drawing/2014/main" id="{50643DD1-6830-4DD0-AB10-EEC2AF3CE64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53" name="Check Box 29" descr="15条医師　項目使用" hidden="1">
              <a:extLst>
                <a:ext uri="{63B3BB69-23CF-44E3-9099-C40C66FF867C}">
                  <a14:compatExt spid="_x0000_s1053"/>
                </a:ext>
                <a:ext uri="{FF2B5EF4-FFF2-40B4-BE49-F238E27FC236}">
                  <a16:creationId xmlns:a16="http://schemas.microsoft.com/office/drawing/2014/main" id="{EF0F894F-750C-4A88-A0AD-20EBED99D77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54" name="Check Box 30" descr="15条医師　項目使用" hidden="1">
              <a:extLst>
                <a:ext uri="{63B3BB69-23CF-44E3-9099-C40C66FF867C}">
                  <a14:compatExt spid="_x0000_s1054"/>
                </a:ext>
                <a:ext uri="{FF2B5EF4-FFF2-40B4-BE49-F238E27FC236}">
                  <a16:creationId xmlns:a16="http://schemas.microsoft.com/office/drawing/2014/main" id="{E53832EE-2EEF-41E6-BF17-21A5722BB6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55" name="Check Box 31" descr="15条医師　項目使用" hidden="1">
              <a:extLst>
                <a:ext uri="{63B3BB69-23CF-44E3-9099-C40C66FF867C}">
                  <a14:compatExt spid="_x0000_s1055"/>
                </a:ext>
                <a:ext uri="{FF2B5EF4-FFF2-40B4-BE49-F238E27FC236}">
                  <a16:creationId xmlns:a16="http://schemas.microsoft.com/office/drawing/2014/main" id="{69D22149-9336-4A92-A048-BFF06F8C0AD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56" name="Check Box 32" descr="15条医師　項目使用" hidden="1">
              <a:extLst>
                <a:ext uri="{63B3BB69-23CF-44E3-9099-C40C66FF867C}">
                  <a14:compatExt spid="_x0000_s1056"/>
                </a:ext>
                <a:ext uri="{FF2B5EF4-FFF2-40B4-BE49-F238E27FC236}">
                  <a16:creationId xmlns:a16="http://schemas.microsoft.com/office/drawing/2014/main" id="{19500794-5675-444D-A5FA-29630640861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57" name="Check Box 33" descr="15条医師　項目使用" hidden="1">
              <a:extLst>
                <a:ext uri="{63B3BB69-23CF-44E3-9099-C40C66FF867C}">
                  <a14:compatExt spid="_x0000_s1057"/>
                </a:ext>
                <a:ext uri="{FF2B5EF4-FFF2-40B4-BE49-F238E27FC236}">
                  <a16:creationId xmlns:a16="http://schemas.microsoft.com/office/drawing/2014/main" id="{0FB9C34F-6F7F-4968-97D9-F0C5EFD2D6E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58" name="Check Box 34" descr="15条医師　項目使用" hidden="1">
              <a:extLst>
                <a:ext uri="{63B3BB69-23CF-44E3-9099-C40C66FF867C}">
                  <a14:compatExt spid="_x0000_s1058"/>
                </a:ext>
                <a:ext uri="{FF2B5EF4-FFF2-40B4-BE49-F238E27FC236}">
                  <a16:creationId xmlns:a16="http://schemas.microsoft.com/office/drawing/2014/main" id="{2B26AC0E-DCCD-4A3F-B53F-051E1C5EE5C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059" name="Check Box 35" descr="15条医師　項目使用" hidden="1">
              <a:extLst>
                <a:ext uri="{63B3BB69-23CF-44E3-9099-C40C66FF867C}">
                  <a14:compatExt spid="_x0000_s1059"/>
                </a:ext>
                <a:ext uri="{FF2B5EF4-FFF2-40B4-BE49-F238E27FC236}">
                  <a16:creationId xmlns:a16="http://schemas.microsoft.com/office/drawing/2014/main" id="{5B48202F-A77E-4E19-B864-3A9AA940AD1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060" name="Check Box 36" descr="15条医師　項目使用" hidden="1">
              <a:extLst>
                <a:ext uri="{63B3BB69-23CF-44E3-9099-C40C66FF867C}">
                  <a14:compatExt spid="_x0000_s1060"/>
                </a:ext>
                <a:ext uri="{FF2B5EF4-FFF2-40B4-BE49-F238E27FC236}">
                  <a16:creationId xmlns:a16="http://schemas.microsoft.com/office/drawing/2014/main" id="{C20C9F09-684B-4C99-9878-5822FBCC803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xdr:row>
          <xdr:rowOff>28575</xdr:rowOff>
        </xdr:from>
        <xdr:to>
          <xdr:col>21</xdr:col>
          <xdr:colOff>209550</xdr:colOff>
          <xdr:row>73</xdr:row>
          <xdr:rowOff>28575</xdr:rowOff>
        </xdr:to>
        <xdr:sp macro="" textlink="">
          <xdr:nvSpPr>
            <xdr:cNvPr id="1061" name="Check Box 37" descr="15条医師　項目使用" hidden="1">
              <a:extLst>
                <a:ext uri="{63B3BB69-23CF-44E3-9099-C40C66FF867C}">
                  <a14:compatExt spid="_x0000_s1061"/>
                </a:ext>
                <a:ext uri="{FF2B5EF4-FFF2-40B4-BE49-F238E27FC236}">
                  <a16:creationId xmlns:a16="http://schemas.microsoft.com/office/drawing/2014/main" id="{D6223227-AC9E-4691-9B02-4A4E5EF34E9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xdr:row>
          <xdr:rowOff>28575</xdr:rowOff>
        </xdr:from>
        <xdr:to>
          <xdr:col>21</xdr:col>
          <xdr:colOff>209550</xdr:colOff>
          <xdr:row>73</xdr:row>
          <xdr:rowOff>28575</xdr:rowOff>
        </xdr:to>
        <xdr:sp macro="" textlink="">
          <xdr:nvSpPr>
            <xdr:cNvPr id="1062" name="Check Box 38" descr="15条医師　項目使用" hidden="1">
              <a:extLst>
                <a:ext uri="{63B3BB69-23CF-44E3-9099-C40C66FF867C}">
                  <a14:compatExt spid="_x0000_s1062"/>
                </a:ext>
                <a:ext uri="{FF2B5EF4-FFF2-40B4-BE49-F238E27FC236}">
                  <a16:creationId xmlns:a16="http://schemas.microsoft.com/office/drawing/2014/main" id="{881E03B1-CDBE-4E76-9537-AD7C741912F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28575</xdr:rowOff>
        </xdr:from>
        <xdr:to>
          <xdr:col>21</xdr:col>
          <xdr:colOff>209550</xdr:colOff>
          <xdr:row>74</xdr:row>
          <xdr:rowOff>28575</xdr:rowOff>
        </xdr:to>
        <xdr:sp macro="" textlink="">
          <xdr:nvSpPr>
            <xdr:cNvPr id="1063" name="Check Box 39" descr="15条医師　項目使用" hidden="1">
              <a:extLst>
                <a:ext uri="{63B3BB69-23CF-44E3-9099-C40C66FF867C}">
                  <a14:compatExt spid="_x0000_s1063"/>
                </a:ext>
                <a:ext uri="{FF2B5EF4-FFF2-40B4-BE49-F238E27FC236}">
                  <a16:creationId xmlns:a16="http://schemas.microsoft.com/office/drawing/2014/main" id="{8C4CD887-8911-45B3-95C0-86C7600ABC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28575</xdr:rowOff>
        </xdr:from>
        <xdr:to>
          <xdr:col>21</xdr:col>
          <xdr:colOff>209550</xdr:colOff>
          <xdr:row>74</xdr:row>
          <xdr:rowOff>28575</xdr:rowOff>
        </xdr:to>
        <xdr:sp macro="" textlink="">
          <xdr:nvSpPr>
            <xdr:cNvPr id="1064" name="Check Box 40" descr="15条医師　項目使用" hidden="1">
              <a:extLst>
                <a:ext uri="{63B3BB69-23CF-44E3-9099-C40C66FF867C}">
                  <a14:compatExt spid="_x0000_s1064"/>
                </a:ext>
                <a:ext uri="{FF2B5EF4-FFF2-40B4-BE49-F238E27FC236}">
                  <a16:creationId xmlns:a16="http://schemas.microsoft.com/office/drawing/2014/main" id="{4F31D1C3-AD9B-4A20-8276-4D46A0D3C34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28575</xdr:rowOff>
        </xdr:from>
        <xdr:to>
          <xdr:col>21</xdr:col>
          <xdr:colOff>209550</xdr:colOff>
          <xdr:row>74</xdr:row>
          <xdr:rowOff>28575</xdr:rowOff>
        </xdr:to>
        <xdr:sp macro="" textlink="">
          <xdr:nvSpPr>
            <xdr:cNvPr id="1065" name="Check Box 41" descr="15条医師　項目使用" hidden="1">
              <a:extLst>
                <a:ext uri="{63B3BB69-23CF-44E3-9099-C40C66FF867C}">
                  <a14:compatExt spid="_x0000_s1065"/>
                </a:ext>
                <a:ext uri="{FF2B5EF4-FFF2-40B4-BE49-F238E27FC236}">
                  <a16:creationId xmlns:a16="http://schemas.microsoft.com/office/drawing/2014/main" id="{5C55FB07-5BF6-424E-82F0-4D2B2595129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66" name="Check Box 42" descr="15条医師　項目使用" hidden="1">
              <a:extLst>
                <a:ext uri="{63B3BB69-23CF-44E3-9099-C40C66FF867C}">
                  <a14:compatExt spid="_x0000_s1066"/>
                </a:ext>
                <a:ext uri="{FF2B5EF4-FFF2-40B4-BE49-F238E27FC236}">
                  <a16:creationId xmlns:a16="http://schemas.microsoft.com/office/drawing/2014/main" id="{1475290F-8B46-4698-89D2-A37D99F309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67" name="Check Box 43" descr="15条医師　項目使用" hidden="1">
              <a:extLst>
                <a:ext uri="{63B3BB69-23CF-44E3-9099-C40C66FF867C}">
                  <a14:compatExt spid="_x0000_s1067"/>
                </a:ext>
                <a:ext uri="{FF2B5EF4-FFF2-40B4-BE49-F238E27FC236}">
                  <a16:creationId xmlns:a16="http://schemas.microsoft.com/office/drawing/2014/main" id="{42BFCE7E-C2DC-4542-BB56-05DE4DF37F8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68" name="Check Box 44" descr="15条医師　項目使用" hidden="1">
              <a:extLst>
                <a:ext uri="{63B3BB69-23CF-44E3-9099-C40C66FF867C}">
                  <a14:compatExt spid="_x0000_s1068"/>
                </a:ext>
                <a:ext uri="{FF2B5EF4-FFF2-40B4-BE49-F238E27FC236}">
                  <a16:creationId xmlns:a16="http://schemas.microsoft.com/office/drawing/2014/main" id="{7FF4777B-FA35-46B5-A45B-541BF7C1265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69" name="Check Box 45" descr="15条医師　項目使用" hidden="1">
              <a:extLst>
                <a:ext uri="{63B3BB69-23CF-44E3-9099-C40C66FF867C}">
                  <a14:compatExt spid="_x0000_s1069"/>
                </a:ext>
                <a:ext uri="{FF2B5EF4-FFF2-40B4-BE49-F238E27FC236}">
                  <a16:creationId xmlns:a16="http://schemas.microsoft.com/office/drawing/2014/main" id="{C801AE59-0FF8-422D-A68A-0942FA98EE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0" name="Check Box 46" descr="15条医師　項目使用" hidden="1">
              <a:extLst>
                <a:ext uri="{63B3BB69-23CF-44E3-9099-C40C66FF867C}">
                  <a14:compatExt spid="_x0000_s1070"/>
                </a:ext>
                <a:ext uri="{FF2B5EF4-FFF2-40B4-BE49-F238E27FC236}">
                  <a16:creationId xmlns:a16="http://schemas.microsoft.com/office/drawing/2014/main" id="{57B8C62B-9F9D-4D93-BEDA-D59E2B896E0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1" name="Check Box 47" descr="15条医師　項目使用" hidden="1">
              <a:extLst>
                <a:ext uri="{63B3BB69-23CF-44E3-9099-C40C66FF867C}">
                  <a14:compatExt spid="_x0000_s1071"/>
                </a:ext>
                <a:ext uri="{FF2B5EF4-FFF2-40B4-BE49-F238E27FC236}">
                  <a16:creationId xmlns:a16="http://schemas.microsoft.com/office/drawing/2014/main" id="{E9B6BDEF-AC46-46DE-A10E-55AC6173ACD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2" name="Check Box 48" descr="15条医師　項目使用" hidden="1">
              <a:extLst>
                <a:ext uri="{63B3BB69-23CF-44E3-9099-C40C66FF867C}">
                  <a14:compatExt spid="_x0000_s1072"/>
                </a:ext>
                <a:ext uri="{FF2B5EF4-FFF2-40B4-BE49-F238E27FC236}">
                  <a16:creationId xmlns:a16="http://schemas.microsoft.com/office/drawing/2014/main" id="{C7AA6ADF-BC70-449E-98DD-34877F998A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3" name="Check Box 49" descr="15条医師　項目使用" hidden="1">
              <a:extLst>
                <a:ext uri="{63B3BB69-23CF-44E3-9099-C40C66FF867C}">
                  <a14:compatExt spid="_x0000_s1073"/>
                </a:ext>
                <a:ext uri="{FF2B5EF4-FFF2-40B4-BE49-F238E27FC236}">
                  <a16:creationId xmlns:a16="http://schemas.microsoft.com/office/drawing/2014/main" id="{BA11DA11-2AAE-4257-BD8B-609570AF99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4" name="Check Box 50" descr="15条医師　項目使用" hidden="1">
              <a:extLst>
                <a:ext uri="{63B3BB69-23CF-44E3-9099-C40C66FF867C}">
                  <a14:compatExt spid="_x0000_s1074"/>
                </a:ext>
                <a:ext uri="{FF2B5EF4-FFF2-40B4-BE49-F238E27FC236}">
                  <a16:creationId xmlns:a16="http://schemas.microsoft.com/office/drawing/2014/main" id="{E055D86F-9978-436A-AD2C-B7E717E3618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5" name="Check Box 51" descr="15条医師　項目使用" hidden="1">
              <a:extLst>
                <a:ext uri="{63B3BB69-23CF-44E3-9099-C40C66FF867C}">
                  <a14:compatExt spid="_x0000_s1075"/>
                </a:ext>
                <a:ext uri="{FF2B5EF4-FFF2-40B4-BE49-F238E27FC236}">
                  <a16:creationId xmlns:a16="http://schemas.microsoft.com/office/drawing/2014/main" id="{06BFCCC2-1B27-40DE-8722-F30E50E40FC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6" name="Check Box 52" descr="15条医師　項目使用" hidden="1">
              <a:extLst>
                <a:ext uri="{63B3BB69-23CF-44E3-9099-C40C66FF867C}">
                  <a14:compatExt spid="_x0000_s1076"/>
                </a:ext>
                <a:ext uri="{FF2B5EF4-FFF2-40B4-BE49-F238E27FC236}">
                  <a16:creationId xmlns:a16="http://schemas.microsoft.com/office/drawing/2014/main" id="{C0C48F7A-133C-446C-B225-2EE2074E6A4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7" name="Check Box 53" descr="15条医師　項目使用" hidden="1">
              <a:extLst>
                <a:ext uri="{63B3BB69-23CF-44E3-9099-C40C66FF867C}">
                  <a14:compatExt spid="_x0000_s1077"/>
                </a:ext>
                <a:ext uri="{FF2B5EF4-FFF2-40B4-BE49-F238E27FC236}">
                  <a16:creationId xmlns:a16="http://schemas.microsoft.com/office/drawing/2014/main" id="{D2499D33-B6F5-4E56-93ED-44D4B69283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8" name="Check Box 54" descr="15条医師　項目使用" hidden="1">
              <a:extLst>
                <a:ext uri="{63B3BB69-23CF-44E3-9099-C40C66FF867C}">
                  <a14:compatExt spid="_x0000_s1078"/>
                </a:ext>
                <a:ext uri="{FF2B5EF4-FFF2-40B4-BE49-F238E27FC236}">
                  <a16:creationId xmlns:a16="http://schemas.microsoft.com/office/drawing/2014/main" id="{435D6D54-351D-4AC3-931B-48C276C43EB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79" name="Check Box 55" descr="15条医師　項目使用" hidden="1">
              <a:extLst>
                <a:ext uri="{63B3BB69-23CF-44E3-9099-C40C66FF867C}">
                  <a14:compatExt spid="_x0000_s1079"/>
                </a:ext>
                <a:ext uri="{FF2B5EF4-FFF2-40B4-BE49-F238E27FC236}">
                  <a16:creationId xmlns:a16="http://schemas.microsoft.com/office/drawing/2014/main" id="{2DBC4493-B5E4-437E-989A-0E99EAB77A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0" name="Check Box 56" descr="15条医師　項目使用" hidden="1">
              <a:extLst>
                <a:ext uri="{63B3BB69-23CF-44E3-9099-C40C66FF867C}">
                  <a14:compatExt spid="_x0000_s1080"/>
                </a:ext>
                <a:ext uri="{FF2B5EF4-FFF2-40B4-BE49-F238E27FC236}">
                  <a16:creationId xmlns:a16="http://schemas.microsoft.com/office/drawing/2014/main" id="{F17264ED-018E-4D51-8081-7B8342FD5F2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1" name="Check Box 57" descr="15条医師　項目使用" hidden="1">
              <a:extLst>
                <a:ext uri="{63B3BB69-23CF-44E3-9099-C40C66FF867C}">
                  <a14:compatExt spid="_x0000_s1081"/>
                </a:ext>
                <a:ext uri="{FF2B5EF4-FFF2-40B4-BE49-F238E27FC236}">
                  <a16:creationId xmlns:a16="http://schemas.microsoft.com/office/drawing/2014/main" id="{9604E57F-506F-466A-B399-2DBFB1CBA5F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2" name="Check Box 58" descr="15条医師　項目使用" hidden="1">
              <a:extLst>
                <a:ext uri="{63B3BB69-23CF-44E3-9099-C40C66FF867C}">
                  <a14:compatExt spid="_x0000_s1082"/>
                </a:ext>
                <a:ext uri="{FF2B5EF4-FFF2-40B4-BE49-F238E27FC236}">
                  <a16:creationId xmlns:a16="http://schemas.microsoft.com/office/drawing/2014/main" id="{6E539300-4CBB-4DFC-BBD3-343D3E7A06B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3" name="Check Box 59" descr="15条医師　項目使用" hidden="1">
              <a:extLst>
                <a:ext uri="{63B3BB69-23CF-44E3-9099-C40C66FF867C}">
                  <a14:compatExt spid="_x0000_s1083"/>
                </a:ext>
                <a:ext uri="{FF2B5EF4-FFF2-40B4-BE49-F238E27FC236}">
                  <a16:creationId xmlns:a16="http://schemas.microsoft.com/office/drawing/2014/main" id="{259E5371-95E5-4532-BFE6-7359A0C6AEE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4" name="Check Box 60" descr="15条医師　項目使用" hidden="1">
              <a:extLst>
                <a:ext uri="{63B3BB69-23CF-44E3-9099-C40C66FF867C}">
                  <a14:compatExt spid="_x0000_s1084"/>
                </a:ext>
                <a:ext uri="{FF2B5EF4-FFF2-40B4-BE49-F238E27FC236}">
                  <a16:creationId xmlns:a16="http://schemas.microsoft.com/office/drawing/2014/main" id="{187DE32D-8BEB-4BBB-8E97-137381D3336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5" name="Check Box 61" descr="15条医師　項目使用" hidden="1">
              <a:extLst>
                <a:ext uri="{63B3BB69-23CF-44E3-9099-C40C66FF867C}">
                  <a14:compatExt spid="_x0000_s1085"/>
                </a:ext>
                <a:ext uri="{FF2B5EF4-FFF2-40B4-BE49-F238E27FC236}">
                  <a16:creationId xmlns:a16="http://schemas.microsoft.com/office/drawing/2014/main" id="{8C2A9218-1E93-4C09-8A75-24A3E3E5DD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6" name="Check Box 62" descr="15条医師　項目使用" hidden="1">
              <a:extLst>
                <a:ext uri="{63B3BB69-23CF-44E3-9099-C40C66FF867C}">
                  <a14:compatExt spid="_x0000_s1086"/>
                </a:ext>
                <a:ext uri="{FF2B5EF4-FFF2-40B4-BE49-F238E27FC236}">
                  <a16:creationId xmlns:a16="http://schemas.microsoft.com/office/drawing/2014/main" id="{6C3B551B-8A0B-46F4-A610-D1E49E26CF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7" name="Check Box 63" descr="15条医師　項目使用" hidden="1">
              <a:extLst>
                <a:ext uri="{63B3BB69-23CF-44E3-9099-C40C66FF867C}">
                  <a14:compatExt spid="_x0000_s1087"/>
                </a:ext>
                <a:ext uri="{FF2B5EF4-FFF2-40B4-BE49-F238E27FC236}">
                  <a16:creationId xmlns:a16="http://schemas.microsoft.com/office/drawing/2014/main" id="{6B22674A-5611-4070-9DD7-37CF1368A9A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8" name="Check Box 64" descr="15条医師　項目使用" hidden="1">
              <a:extLst>
                <a:ext uri="{63B3BB69-23CF-44E3-9099-C40C66FF867C}">
                  <a14:compatExt spid="_x0000_s1088"/>
                </a:ext>
                <a:ext uri="{FF2B5EF4-FFF2-40B4-BE49-F238E27FC236}">
                  <a16:creationId xmlns:a16="http://schemas.microsoft.com/office/drawing/2014/main" id="{622E5E7F-F3C3-4766-9BA8-A254431FD0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89" name="Check Box 65" descr="15条医師　項目使用" hidden="1">
              <a:extLst>
                <a:ext uri="{63B3BB69-23CF-44E3-9099-C40C66FF867C}">
                  <a14:compatExt spid="_x0000_s1089"/>
                </a:ext>
                <a:ext uri="{FF2B5EF4-FFF2-40B4-BE49-F238E27FC236}">
                  <a16:creationId xmlns:a16="http://schemas.microsoft.com/office/drawing/2014/main" id="{E4AFBC9A-5538-4C95-90CC-F6002B0222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90" name="Check Box 66" descr="15条医師　項目使用" hidden="1">
              <a:extLst>
                <a:ext uri="{63B3BB69-23CF-44E3-9099-C40C66FF867C}">
                  <a14:compatExt spid="_x0000_s1090"/>
                </a:ext>
                <a:ext uri="{FF2B5EF4-FFF2-40B4-BE49-F238E27FC236}">
                  <a16:creationId xmlns:a16="http://schemas.microsoft.com/office/drawing/2014/main" id="{9CC0B06B-F4DE-4050-A133-4FD822CD2DA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91" name="Check Box 67" descr="15条医師　項目使用" hidden="1">
              <a:extLst>
                <a:ext uri="{63B3BB69-23CF-44E3-9099-C40C66FF867C}">
                  <a14:compatExt spid="_x0000_s1091"/>
                </a:ext>
                <a:ext uri="{FF2B5EF4-FFF2-40B4-BE49-F238E27FC236}">
                  <a16:creationId xmlns:a16="http://schemas.microsoft.com/office/drawing/2014/main" id="{CA93E5D3-E0E6-4AE6-BF80-796BD9FC78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92" name="Check Box 68" descr="15条医師　項目使用" hidden="1">
              <a:extLst>
                <a:ext uri="{63B3BB69-23CF-44E3-9099-C40C66FF867C}">
                  <a14:compatExt spid="_x0000_s1092"/>
                </a:ext>
                <a:ext uri="{FF2B5EF4-FFF2-40B4-BE49-F238E27FC236}">
                  <a16:creationId xmlns:a16="http://schemas.microsoft.com/office/drawing/2014/main" id="{EB03BC78-3DEC-4ADE-A79C-7EA5A140FC7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093" name="Check Box 69" descr="15条医師　項目使用" hidden="1">
              <a:extLst>
                <a:ext uri="{63B3BB69-23CF-44E3-9099-C40C66FF867C}">
                  <a14:compatExt spid="_x0000_s1093"/>
                </a:ext>
                <a:ext uri="{FF2B5EF4-FFF2-40B4-BE49-F238E27FC236}">
                  <a16:creationId xmlns:a16="http://schemas.microsoft.com/office/drawing/2014/main" id="{A49DE1EE-5D6B-4BF8-9AA7-BE234B658C1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94" name="Check Box 70" descr="15条医師　項目使用" hidden="1">
              <a:extLst>
                <a:ext uri="{63B3BB69-23CF-44E3-9099-C40C66FF867C}">
                  <a14:compatExt spid="_x0000_s1094"/>
                </a:ext>
                <a:ext uri="{FF2B5EF4-FFF2-40B4-BE49-F238E27FC236}">
                  <a16:creationId xmlns:a16="http://schemas.microsoft.com/office/drawing/2014/main" id="{ACA47F02-3FF7-4361-A370-96DC9563EC4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95" name="Check Box 71" descr="15条医師　項目使用" hidden="1">
              <a:extLst>
                <a:ext uri="{63B3BB69-23CF-44E3-9099-C40C66FF867C}">
                  <a14:compatExt spid="_x0000_s1095"/>
                </a:ext>
                <a:ext uri="{FF2B5EF4-FFF2-40B4-BE49-F238E27FC236}">
                  <a16:creationId xmlns:a16="http://schemas.microsoft.com/office/drawing/2014/main" id="{5413551F-D302-446B-9886-8F58039079E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96" name="Check Box 72" descr="15条医師　項目使用" hidden="1">
              <a:extLst>
                <a:ext uri="{63B3BB69-23CF-44E3-9099-C40C66FF867C}">
                  <a14:compatExt spid="_x0000_s1096"/>
                </a:ext>
                <a:ext uri="{FF2B5EF4-FFF2-40B4-BE49-F238E27FC236}">
                  <a16:creationId xmlns:a16="http://schemas.microsoft.com/office/drawing/2014/main" id="{2544EF39-F0EF-40CE-A317-E088F0817DA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097" name="Check Box 73" descr="15条医師　項目使用" hidden="1">
              <a:extLst>
                <a:ext uri="{63B3BB69-23CF-44E3-9099-C40C66FF867C}">
                  <a14:compatExt spid="_x0000_s1097"/>
                </a:ext>
                <a:ext uri="{FF2B5EF4-FFF2-40B4-BE49-F238E27FC236}">
                  <a16:creationId xmlns:a16="http://schemas.microsoft.com/office/drawing/2014/main" id="{5DB67077-DB14-47A2-A3E5-12235A401C0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098" name="Check Box 74" descr="15条医師　項目使用" hidden="1">
              <a:extLst>
                <a:ext uri="{63B3BB69-23CF-44E3-9099-C40C66FF867C}">
                  <a14:compatExt spid="_x0000_s1098"/>
                </a:ext>
                <a:ext uri="{FF2B5EF4-FFF2-40B4-BE49-F238E27FC236}">
                  <a16:creationId xmlns:a16="http://schemas.microsoft.com/office/drawing/2014/main" id="{11EE36D8-F042-4982-9ADC-86205A74163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99" name="Check Box 75" descr="15条医師　項目使用" hidden="1">
              <a:extLst>
                <a:ext uri="{63B3BB69-23CF-44E3-9099-C40C66FF867C}">
                  <a14:compatExt spid="_x0000_s1099"/>
                </a:ext>
                <a:ext uri="{FF2B5EF4-FFF2-40B4-BE49-F238E27FC236}">
                  <a16:creationId xmlns:a16="http://schemas.microsoft.com/office/drawing/2014/main" id="{F4C4032D-0981-4EF2-839B-9AED04B328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0" name="Check Box 76" descr="15条医師　項目使用" hidden="1">
              <a:extLst>
                <a:ext uri="{63B3BB69-23CF-44E3-9099-C40C66FF867C}">
                  <a14:compatExt spid="_x0000_s1100"/>
                </a:ext>
                <a:ext uri="{FF2B5EF4-FFF2-40B4-BE49-F238E27FC236}">
                  <a16:creationId xmlns:a16="http://schemas.microsoft.com/office/drawing/2014/main" id="{C561981F-CA95-4C86-ADB4-6FCF2508268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1" name="Check Box 77" descr="15条医師　項目使用" hidden="1">
              <a:extLst>
                <a:ext uri="{63B3BB69-23CF-44E3-9099-C40C66FF867C}">
                  <a14:compatExt spid="_x0000_s1101"/>
                </a:ext>
                <a:ext uri="{FF2B5EF4-FFF2-40B4-BE49-F238E27FC236}">
                  <a16:creationId xmlns:a16="http://schemas.microsoft.com/office/drawing/2014/main" id="{2B9C37F6-8038-46BC-864C-99694D2042C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02" name="Check Box 78" descr="15条医師　項目使用" hidden="1">
              <a:extLst>
                <a:ext uri="{63B3BB69-23CF-44E3-9099-C40C66FF867C}">
                  <a14:compatExt spid="_x0000_s1102"/>
                </a:ext>
                <a:ext uri="{FF2B5EF4-FFF2-40B4-BE49-F238E27FC236}">
                  <a16:creationId xmlns:a16="http://schemas.microsoft.com/office/drawing/2014/main" id="{6452464B-BED2-47FC-8267-8B1026C4C5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03" name="Check Box 79" descr="15条医師　項目使用" hidden="1">
              <a:extLst>
                <a:ext uri="{63B3BB69-23CF-44E3-9099-C40C66FF867C}">
                  <a14:compatExt spid="_x0000_s1103"/>
                </a:ext>
                <a:ext uri="{FF2B5EF4-FFF2-40B4-BE49-F238E27FC236}">
                  <a16:creationId xmlns:a16="http://schemas.microsoft.com/office/drawing/2014/main" id="{C5469574-4B8B-4D79-82A5-2FFB21CC8B5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4" name="Check Box 80" descr="15条医師　項目使用" hidden="1">
              <a:extLst>
                <a:ext uri="{63B3BB69-23CF-44E3-9099-C40C66FF867C}">
                  <a14:compatExt spid="_x0000_s1104"/>
                </a:ext>
                <a:ext uri="{FF2B5EF4-FFF2-40B4-BE49-F238E27FC236}">
                  <a16:creationId xmlns:a16="http://schemas.microsoft.com/office/drawing/2014/main" id="{5B3E3496-B79D-46E6-969B-C203A42F5E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5" name="Check Box 81" descr="15条医師　項目使用" hidden="1">
              <a:extLst>
                <a:ext uri="{63B3BB69-23CF-44E3-9099-C40C66FF867C}">
                  <a14:compatExt spid="_x0000_s1105"/>
                </a:ext>
                <a:ext uri="{FF2B5EF4-FFF2-40B4-BE49-F238E27FC236}">
                  <a16:creationId xmlns:a16="http://schemas.microsoft.com/office/drawing/2014/main" id="{3EDAEFBA-C1E1-4DEF-AEAD-CC132BB9A18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6" name="Check Box 82" descr="15条医師　項目使用" hidden="1">
              <a:extLst>
                <a:ext uri="{63B3BB69-23CF-44E3-9099-C40C66FF867C}">
                  <a14:compatExt spid="_x0000_s1106"/>
                </a:ext>
                <a:ext uri="{FF2B5EF4-FFF2-40B4-BE49-F238E27FC236}">
                  <a16:creationId xmlns:a16="http://schemas.microsoft.com/office/drawing/2014/main" id="{A1ADEFA6-C83F-4AAD-8D59-B8403B4A03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07" name="Check Box 83" descr="15条医師　項目使用" hidden="1">
              <a:extLst>
                <a:ext uri="{63B3BB69-23CF-44E3-9099-C40C66FF867C}">
                  <a14:compatExt spid="_x0000_s1107"/>
                </a:ext>
                <a:ext uri="{FF2B5EF4-FFF2-40B4-BE49-F238E27FC236}">
                  <a16:creationId xmlns:a16="http://schemas.microsoft.com/office/drawing/2014/main" id="{499D6F71-B637-41A2-8C96-7685451C1B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08" name="Check Box 84" descr="15条医師　項目使用" hidden="1">
              <a:extLst>
                <a:ext uri="{63B3BB69-23CF-44E3-9099-C40C66FF867C}">
                  <a14:compatExt spid="_x0000_s1108"/>
                </a:ext>
                <a:ext uri="{FF2B5EF4-FFF2-40B4-BE49-F238E27FC236}">
                  <a16:creationId xmlns:a16="http://schemas.microsoft.com/office/drawing/2014/main" id="{0274B2BB-8352-4C2C-A784-91FB9822D55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9" name="Check Box 85" descr="15条医師　項目使用" hidden="1">
              <a:extLst>
                <a:ext uri="{63B3BB69-23CF-44E3-9099-C40C66FF867C}">
                  <a14:compatExt spid="_x0000_s1109"/>
                </a:ext>
                <a:ext uri="{FF2B5EF4-FFF2-40B4-BE49-F238E27FC236}">
                  <a16:creationId xmlns:a16="http://schemas.microsoft.com/office/drawing/2014/main" id="{AB97FBE8-6374-4054-8E09-4885B61669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0" name="Check Box 86" descr="15条医師　項目使用" hidden="1">
              <a:extLst>
                <a:ext uri="{63B3BB69-23CF-44E3-9099-C40C66FF867C}">
                  <a14:compatExt spid="_x0000_s1110"/>
                </a:ext>
                <a:ext uri="{FF2B5EF4-FFF2-40B4-BE49-F238E27FC236}">
                  <a16:creationId xmlns:a16="http://schemas.microsoft.com/office/drawing/2014/main" id="{97266E6F-EF0A-47C8-AFC6-85272E47DA8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1" name="Check Box 87" descr="15条医師　項目使用" hidden="1">
              <a:extLst>
                <a:ext uri="{63B3BB69-23CF-44E3-9099-C40C66FF867C}">
                  <a14:compatExt spid="_x0000_s1111"/>
                </a:ext>
                <a:ext uri="{FF2B5EF4-FFF2-40B4-BE49-F238E27FC236}">
                  <a16:creationId xmlns:a16="http://schemas.microsoft.com/office/drawing/2014/main" id="{AB4EBD37-D98D-40D9-82E4-579DFE34AC9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12" name="Check Box 88" descr="15条医師　項目使用" hidden="1">
              <a:extLst>
                <a:ext uri="{63B3BB69-23CF-44E3-9099-C40C66FF867C}">
                  <a14:compatExt spid="_x0000_s1112"/>
                </a:ext>
                <a:ext uri="{FF2B5EF4-FFF2-40B4-BE49-F238E27FC236}">
                  <a16:creationId xmlns:a16="http://schemas.microsoft.com/office/drawing/2014/main" id="{09E7C85D-947F-465C-A629-FF41AAC865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13" name="Check Box 89" descr="15条医師　項目使用" hidden="1">
              <a:extLst>
                <a:ext uri="{63B3BB69-23CF-44E3-9099-C40C66FF867C}">
                  <a14:compatExt spid="_x0000_s1113"/>
                </a:ext>
                <a:ext uri="{FF2B5EF4-FFF2-40B4-BE49-F238E27FC236}">
                  <a16:creationId xmlns:a16="http://schemas.microsoft.com/office/drawing/2014/main" id="{4725CB83-BB61-42B9-BECB-A498CA26CB3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4" name="Check Box 90" descr="15条医師　項目使用" hidden="1">
              <a:extLst>
                <a:ext uri="{63B3BB69-23CF-44E3-9099-C40C66FF867C}">
                  <a14:compatExt spid="_x0000_s1114"/>
                </a:ext>
                <a:ext uri="{FF2B5EF4-FFF2-40B4-BE49-F238E27FC236}">
                  <a16:creationId xmlns:a16="http://schemas.microsoft.com/office/drawing/2014/main" id="{BF5A37DA-3FA2-406E-8406-FAEC2F666C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5" name="Check Box 91" descr="15条医師　項目使用" hidden="1">
              <a:extLst>
                <a:ext uri="{63B3BB69-23CF-44E3-9099-C40C66FF867C}">
                  <a14:compatExt spid="_x0000_s1115"/>
                </a:ext>
                <a:ext uri="{FF2B5EF4-FFF2-40B4-BE49-F238E27FC236}">
                  <a16:creationId xmlns:a16="http://schemas.microsoft.com/office/drawing/2014/main" id="{BAA1F27D-6334-43FD-AD2F-F86A853C1D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6" name="Check Box 92" descr="15条医師　項目使用" hidden="1">
              <a:extLst>
                <a:ext uri="{63B3BB69-23CF-44E3-9099-C40C66FF867C}">
                  <a14:compatExt spid="_x0000_s1116"/>
                </a:ext>
                <a:ext uri="{FF2B5EF4-FFF2-40B4-BE49-F238E27FC236}">
                  <a16:creationId xmlns:a16="http://schemas.microsoft.com/office/drawing/2014/main" id="{59CF6F88-DFEF-449B-8D0D-143A2EA515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17" name="Check Box 93" descr="15条医師　項目使用" hidden="1">
              <a:extLst>
                <a:ext uri="{63B3BB69-23CF-44E3-9099-C40C66FF867C}">
                  <a14:compatExt spid="_x0000_s1117"/>
                </a:ext>
                <a:ext uri="{FF2B5EF4-FFF2-40B4-BE49-F238E27FC236}">
                  <a16:creationId xmlns:a16="http://schemas.microsoft.com/office/drawing/2014/main" id="{AA3DC9C5-AC68-4615-9BFD-37F594BF632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18" name="Check Box 94" descr="15条医師　項目使用" hidden="1">
              <a:extLst>
                <a:ext uri="{63B3BB69-23CF-44E3-9099-C40C66FF867C}">
                  <a14:compatExt spid="_x0000_s1118"/>
                </a:ext>
                <a:ext uri="{FF2B5EF4-FFF2-40B4-BE49-F238E27FC236}">
                  <a16:creationId xmlns:a16="http://schemas.microsoft.com/office/drawing/2014/main" id="{5255B99C-FC61-4A3E-AAFB-F8A86D9DBA5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9" name="Check Box 95" descr="15条医師　項目使用" hidden="1">
              <a:extLst>
                <a:ext uri="{63B3BB69-23CF-44E3-9099-C40C66FF867C}">
                  <a14:compatExt spid="_x0000_s1119"/>
                </a:ext>
                <a:ext uri="{FF2B5EF4-FFF2-40B4-BE49-F238E27FC236}">
                  <a16:creationId xmlns:a16="http://schemas.microsoft.com/office/drawing/2014/main" id="{A4A86919-878F-4A99-9F2C-D411141947A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0" name="Check Box 96" descr="15条医師　項目使用" hidden="1">
              <a:extLst>
                <a:ext uri="{63B3BB69-23CF-44E3-9099-C40C66FF867C}">
                  <a14:compatExt spid="_x0000_s1120"/>
                </a:ext>
                <a:ext uri="{FF2B5EF4-FFF2-40B4-BE49-F238E27FC236}">
                  <a16:creationId xmlns:a16="http://schemas.microsoft.com/office/drawing/2014/main" id="{2CAC49BF-5739-4DC6-8BF1-75B5A1FC221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1" name="Check Box 97" descr="15条医師　項目使用" hidden="1">
              <a:extLst>
                <a:ext uri="{63B3BB69-23CF-44E3-9099-C40C66FF867C}">
                  <a14:compatExt spid="_x0000_s1121"/>
                </a:ext>
                <a:ext uri="{FF2B5EF4-FFF2-40B4-BE49-F238E27FC236}">
                  <a16:creationId xmlns:a16="http://schemas.microsoft.com/office/drawing/2014/main" id="{49DAFD7E-4289-49D1-9C5C-119D71F029E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22" name="Check Box 98" descr="15条医師　項目使用" hidden="1">
              <a:extLst>
                <a:ext uri="{63B3BB69-23CF-44E3-9099-C40C66FF867C}">
                  <a14:compatExt spid="_x0000_s1122"/>
                </a:ext>
                <a:ext uri="{FF2B5EF4-FFF2-40B4-BE49-F238E27FC236}">
                  <a16:creationId xmlns:a16="http://schemas.microsoft.com/office/drawing/2014/main" id="{48BBE659-9658-499D-ABAA-BA5949FDC7A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23" name="Check Box 99" descr="15条医師　項目使用" hidden="1">
              <a:extLst>
                <a:ext uri="{63B3BB69-23CF-44E3-9099-C40C66FF867C}">
                  <a14:compatExt spid="_x0000_s1123"/>
                </a:ext>
                <a:ext uri="{FF2B5EF4-FFF2-40B4-BE49-F238E27FC236}">
                  <a16:creationId xmlns:a16="http://schemas.microsoft.com/office/drawing/2014/main" id="{C41A7C23-2A0C-491F-950C-3C398FAF4AB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4" name="Check Box 100" descr="15条医師　項目使用" hidden="1">
              <a:extLst>
                <a:ext uri="{63B3BB69-23CF-44E3-9099-C40C66FF867C}">
                  <a14:compatExt spid="_x0000_s1124"/>
                </a:ext>
                <a:ext uri="{FF2B5EF4-FFF2-40B4-BE49-F238E27FC236}">
                  <a16:creationId xmlns:a16="http://schemas.microsoft.com/office/drawing/2014/main" id="{9319C50A-5E6A-412A-B8F0-7F584A645F8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5" name="Check Box 101" descr="15条医師　項目使用" hidden="1">
              <a:extLst>
                <a:ext uri="{63B3BB69-23CF-44E3-9099-C40C66FF867C}">
                  <a14:compatExt spid="_x0000_s1125"/>
                </a:ext>
                <a:ext uri="{FF2B5EF4-FFF2-40B4-BE49-F238E27FC236}">
                  <a16:creationId xmlns:a16="http://schemas.microsoft.com/office/drawing/2014/main" id="{35558BB3-C095-4227-BE68-8C3D2C6F42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6" name="Check Box 102" descr="15条医師　項目使用" hidden="1">
              <a:extLst>
                <a:ext uri="{63B3BB69-23CF-44E3-9099-C40C66FF867C}">
                  <a14:compatExt spid="_x0000_s1126"/>
                </a:ext>
                <a:ext uri="{FF2B5EF4-FFF2-40B4-BE49-F238E27FC236}">
                  <a16:creationId xmlns:a16="http://schemas.microsoft.com/office/drawing/2014/main" id="{CCE12C10-6BF3-404B-9609-9CE85394F5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27" name="Check Box 103" descr="15条医師　項目使用" hidden="1">
              <a:extLst>
                <a:ext uri="{63B3BB69-23CF-44E3-9099-C40C66FF867C}">
                  <a14:compatExt spid="_x0000_s1127"/>
                </a:ext>
                <a:ext uri="{FF2B5EF4-FFF2-40B4-BE49-F238E27FC236}">
                  <a16:creationId xmlns:a16="http://schemas.microsoft.com/office/drawing/2014/main" id="{193F8314-B1A5-497A-A350-B54D1B74518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28" name="Check Box 104" descr="15条医師　項目使用" hidden="1">
              <a:extLst>
                <a:ext uri="{63B3BB69-23CF-44E3-9099-C40C66FF867C}">
                  <a14:compatExt spid="_x0000_s1128"/>
                </a:ext>
                <a:ext uri="{FF2B5EF4-FFF2-40B4-BE49-F238E27FC236}">
                  <a16:creationId xmlns:a16="http://schemas.microsoft.com/office/drawing/2014/main" id="{CF558820-ABD0-4C8F-970C-9D109187F0B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9" name="Check Box 105" descr="15条医師　項目使用" hidden="1">
              <a:extLst>
                <a:ext uri="{63B3BB69-23CF-44E3-9099-C40C66FF867C}">
                  <a14:compatExt spid="_x0000_s1129"/>
                </a:ext>
                <a:ext uri="{FF2B5EF4-FFF2-40B4-BE49-F238E27FC236}">
                  <a16:creationId xmlns:a16="http://schemas.microsoft.com/office/drawing/2014/main" id="{F5D53D7A-CD6F-48F2-A0D7-2DC41CBE5E2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0" name="Check Box 106" descr="15条医師　項目使用" hidden="1">
              <a:extLst>
                <a:ext uri="{63B3BB69-23CF-44E3-9099-C40C66FF867C}">
                  <a14:compatExt spid="_x0000_s1130"/>
                </a:ext>
                <a:ext uri="{FF2B5EF4-FFF2-40B4-BE49-F238E27FC236}">
                  <a16:creationId xmlns:a16="http://schemas.microsoft.com/office/drawing/2014/main" id="{66014130-3BDB-445F-A78B-E2975309EE6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1" name="Check Box 107" descr="15条医師　項目使用" hidden="1">
              <a:extLst>
                <a:ext uri="{63B3BB69-23CF-44E3-9099-C40C66FF867C}">
                  <a14:compatExt spid="_x0000_s1131"/>
                </a:ext>
                <a:ext uri="{FF2B5EF4-FFF2-40B4-BE49-F238E27FC236}">
                  <a16:creationId xmlns:a16="http://schemas.microsoft.com/office/drawing/2014/main" id="{61727A74-86EE-4E4F-88FE-387AFC6392D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32" name="Check Box 108" descr="15条医師　項目使用" hidden="1">
              <a:extLst>
                <a:ext uri="{63B3BB69-23CF-44E3-9099-C40C66FF867C}">
                  <a14:compatExt spid="_x0000_s1132"/>
                </a:ext>
                <a:ext uri="{FF2B5EF4-FFF2-40B4-BE49-F238E27FC236}">
                  <a16:creationId xmlns:a16="http://schemas.microsoft.com/office/drawing/2014/main" id="{0D24AC17-127B-4272-8BF9-BB60D9050D7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3" name="Check Box 109" descr="15条医師　項目使用" hidden="1">
              <a:extLst>
                <a:ext uri="{63B3BB69-23CF-44E3-9099-C40C66FF867C}">
                  <a14:compatExt spid="_x0000_s1133"/>
                </a:ext>
                <a:ext uri="{FF2B5EF4-FFF2-40B4-BE49-F238E27FC236}">
                  <a16:creationId xmlns:a16="http://schemas.microsoft.com/office/drawing/2014/main" id="{061DA4C4-E770-4F4A-A2DF-7EBF8A909E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4" name="Check Box 110" descr="15条医師　項目使用" hidden="1">
              <a:extLst>
                <a:ext uri="{63B3BB69-23CF-44E3-9099-C40C66FF867C}">
                  <a14:compatExt spid="_x0000_s1134"/>
                </a:ext>
                <a:ext uri="{FF2B5EF4-FFF2-40B4-BE49-F238E27FC236}">
                  <a16:creationId xmlns:a16="http://schemas.microsoft.com/office/drawing/2014/main" id="{25BC7979-C312-40F7-90E0-69830C9F8D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5" name="Check Box 111" descr="15条医師　項目使用" hidden="1">
              <a:extLst>
                <a:ext uri="{63B3BB69-23CF-44E3-9099-C40C66FF867C}">
                  <a14:compatExt spid="_x0000_s1135"/>
                </a:ext>
                <a:ext uri="{FF2B5EF4-FFF2-40B4-BE49-F238E27FC236}">
                  <a16:creationId xmlns:a16="http://schemas.microsoft.com/office/drawing/2014/main" id="{75211DFD-214F-4667-BF2E-68DEE3D088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36" name="Check Box 112" descr="15条医師　項目使用" hidden="1">
              <a:extLst>
                <a:ext uri="{63B3BB69-23CF-44E3-9099-C40C66FF867C}">
                  <a14:compatExt spid="_x0000_s1136"/>
                </a:ext>
                <a:ext uri="{FF2B5EF4-FFF2-40B4-BE49-F238E27FC236}">
                  <a16:creationId xmlns:a16="http://schemas.microsoft.com/office/drawing/2014/main" id="{17220919-69EC-42ED-8583-1E296051CE8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37" name="Check Box 113" descr="15条医師　項目使用" hidden="1">
              <a:extLst>
                <a:ext uri="{63B3BB69-23CF-44E3-9099-C40C66FF867C}">
                  <a14:compatExt spid="_x0000_s1137"/>
                </a:ext>
                <a:ext uri="{FF2B5EF4-FFF2-40B4-BE49-F238E27FC236}">
                  <a16:creationId xmlns:a16="http://schemas.microsoft.com/office/drawing/2014/main" id="{63A30E0A-2D69-49C9-BB17-5DAA2EE49C8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8" name="Check Box 114" descr="15条医師　項目使用" hidden="1">
              <a:extLst>
                <a:ext uri="{63B3BB69-23CF-44E3-9099-C40C66FF867C}">
                  <a14:compatExt spid="_x0000_s1138"/>
                </a:ext>
                <a:ext uri="{FF2B5EF4-FFF2-40B4-BE49-F238E27FC236}">
                  <a16:creationId xmlns:a16="http://schemas.microsoft.com/office/drawing/2014/main" id="{E12A5F15-7DC6-493F-BD9F-3B4A4EE99C8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9" name="Check Box 115" descr="15条医師　項目使用" hidden="1">
              <a:extLst>
                <a:ext uri="{63B3BB69-23CF-44E3-9099-C40C66FF867C}">
                  <a14:compatExt spid="_x0000_s1139"/>
                </a:ext>
                <a:ext uri="{FF2B5EF4-FFF2-40B4-BE49-F238E27FC236}">
                  <a16:creationId xmlns:a16="http://schemas.microsoft.com/office/drawing/2014/main" id="{5E8B4527-AA3A-4438-A83B-BC39EE1731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40" name="Check Box 116" descr="15条医師　項目使用" hidden="1">
              <a:extLst>
                <a:ext uri="{63B3BB69-23CF-44E3-9099-C40C66FF867C}">
                  <a14:compatExt spid="_x0000_s1140"/>
                </a:ext>
                <a:ext uri="{FF2B5EF4-FFF2-40B4-BE49-F238E27FC236}">
                  <a16:creationId xmlns:a16="http://schemas.microsoft.com/office/drawing/2014/main" id="{B217827A-975A-4068-852E-A120EA1B84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41" name="Check Box 117" descr="15条医師　項目使用" hidden="1">
              <a:extLst>
                <a:ext uri="{63B3BB69-23CF-44E3-9099-C40C66FF867C}">
                  <a14:compatExt spid="_x0000_s1141"/>
                </a:ext>
                <a:ext uri="{FF2B5EF4-FFF2-40B4-BE49-F238E27FC236}">
                  <a16:creationId xmlns:a16="http://schemas.microsoft.com/office/drawing/2014/main" id="{D086272D-F8F7-4D6D-8700-B95F04D7D2D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0</xdr:rowOff>
        </xdr:from>
        <xdr:to>
          <xdr:col>7</xdr:col>
          <xdr:colOff>219075</xdr:colOff>
          <xdr:row>76</xdr:row>
          <xdr:rowOff>0</xdr:rowOff>
        </xdr:to>
        <xdr:sp macro="" textlink="">
          <xdr:nvSpPr>
            <xdr:cNvPr id="1142" name="Check Box 118" descr="15条医師　項目使用" hidden="1">
              <a:extLst>
                <a:ext uri="{63B3BB69-23CF-44E3-9099-C40C66FF867C}">
                  <a14:compatExt spid="_x0000_s1142"/>
                </a:ext>
                <a:ext uri="{FF2B5EF4-FFF2-40B4-BE49-F238E27FC236}">
                  <a16:creationId xmlns:a16="http://schemas.microsoft.com/office/drawing/2014/main" id="{E245EA79-E3A8-4097-8656-8542C63EB6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247650</xdr:rowOff>
        </xdr:to>
        <xdr:sp macro="" textlink="">
          <xdr:nvSpPr>
            <xdr:cNvPr id="1143" name="Check Box 119" descr="15条医師　項目使用" hidden="1">
              <a:extLst>
                <a:ext uri="{63B3BB69-23CF-44E3-9099-C40C66FF867C}">
                  <a14:compatExt spid="_x0000_s1143"/>
                </a:ext>
                <a:ext uri="{FF2B5EF4-FFF2-40B4-BE49-F238E27FC236}">
                  <a16:creationId xmlns:a16="http://schemas.microsoft.com/office/drawing/2014/main" id="{8F82F7E1-8BEA-43F0-BD2A-77D4A189E2F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247650</xdr:rowOff>
        </xdr:to>
        <xdr:sp macro="" textlink="">
          <xdr:nvSpPr>
            <xdr:cNvPr id="1144" name="Check Box 120" descr="15条医師　項目使用" hidden="1">
              <a:extLst>
                <a:ext uri="{63B3BB69-23CF-44E3-9099-C40C66FF867C}">
                  <a14:compatExt spid="_x0000_s1144"/>
                </a:ext>
                <a:ext uri="{FF2B5EF4-FFF2-40B4-BE49-F238E27FC236}">
                  <a16:creationId xmlns:a16="http://schemas.microsoft.com/office/drawing/2014/main" id="{467F1C9C-1A05-4602-9EBE-41EB091AA6B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247650</xdr:rowOff>
        </xdr:to>
        <xdr:sp macro="" textlink="">
          <xdr:nvSpPr>
            <xdr:cNvPr id="1145" name="Check Box 121" descr="15条医師　項目使用" hidden="1">
              <a:extLst>
                <a:ext uri="{63B3BB69-23CF-44E3-9099-C40C66FF867C}">
                  <a14:compatExt spid="_x0000_s1145"/>
                </a:ext>
                <a:ext uri="{FF2B5EF4-FFF2-40B4-BE49-F238E27FC236}">
                  <a16:creationId xmlns:a16="http://schemas.microsoft.com/office/drawing/2014/main" id="{3ECB58FB-28C9-432D-9184-137ADD1C73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78</xdr:row>
          <xdr:rowOff>219075</xdr:rowOff>
        </xdr:to>
        <xdr:sp macro="" textlink="">
          <xdr:nvSpPr>
            <xdr:cNvPr id="1146" name="Check Box 122" descr="15条医師　項目使用" hidden="1">
              <a:extLst>
                <a:ext uri="{63B3BB69-23CF-44E3-9099-C40C66FF867C}">
                  <a14:compatExt spid="_x0000_s1146"/>
                </a:ext>
                <a:ext uri="{FF2B5EF4-FFF2-40B4-BE49-F238E27FC236}">
                  <a16:creationId xmlns:a16="http://schemas.microsoft.com/office/drawing/2014/main" id="{FBF991D6-3055-4E56-ACE0-3484035F20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78</xdr:row>
          <xdr:rowOff>219075</xdr:rowOff>
        </xdr:to>
        <xdr:sp macro="" textlink="">
          <xdr:nvSpPr>
            <xdr:cNvPr id="1147" name="Check Box 123" descr="15条医師　項目使用" hidden="1">
              <a:extLst>
                <a:ext uri="{63B3BB69-23CF-44E3-9099-C40C66FF867C}">
                  <a14:compatExt spid="_x0000_s1147"/>
                </a:ext>
                <a:ext uri="{FF2B5EF4-FFF2-40B4-BE49-F238E27FC236}">
                  <a16:creationId xmlns:a16="http://schemas.microsoft.com/office/drawing/2014/main" id="{C4122557-727E-490F-A205-EC5BE47F4C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48" name="Check Box 124" descr="15条医師　項目使用" hidden="1">
              <a:extLst>
                <a:ext uri="{63B3BB69-23CF-44E3-9099-C40C66FF867C}">
                  <a14:compatExt spid="_x0000_s1148"/>
                </a:ext>
                <a:ext uri="{FF2B5EF4-FFF2-40B4-BE49-F238E27FC236}">
                  <a16:creationId xmlns:a16="http://schemas.microsoft.com/office/drawing/2014/main" id="{3FCCB48C-B49B-4146-9365-5DFFC53A906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49" name="Check Box 125" descr="15条医師　項目使用" hidden="1">
              <a:extLst>
                <a:ext uri="{63B3BB69-23CF-44E3-9099-C40C66FF867C}">
                  <a14:compatExt spid="_x0000_s1149"/>
                </a:ext>
                <a:ext uri="{FF2B5EF4-FFF2-40B4-BE49-F238E27FC236}">
                  <a16:creationId xmlns:a16="http://schemas.microsoft.com/office/drawing/2014/main" id="{61D4F2DD-5C36-48F8-8E52-4670F7ED19D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0" name="Check Box 126" descr="15条医師　項目使用" hidden="1">
              <a:extLst>
                <a:ext uri="{63B3BB69-23CF-44E3-9099-C40C66FF867C}">
                  <a14:compatExt spid="_x0000_s1150"/>
                </a:ext>
                <a:ext uri="{FF2B5EF4-FFF2-40B4-BE49-F238E27FC236}">
                  <a16:creationId xmlns:a16="http://schemas.microsoft.com/office/drawing/2014/main" id="{087DF40F-2968-47D2-A688-6B1A99639B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1" name="Check Box 127" descr="15条医師　項目使用" hidden="1">
              <a:extLst>
                <a:ext uri="{63B3BB69-23CF-44E3-9099-C40C66FF867C}">
                  <a14:compatExt spid="_x0000_s1151"/>
                </a:ext>
                <a:ext uri="{FF2B5EF4-FFF2-40B4-BE49-F238E27FC236}">
                  <a16:creationId xmlns:a16="http://schemas.microsoft.com/office/drawing/2014/main" id="{04CA6185-0C6C-48B0-ABE7-9ED54995E7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2" name="Check Box 128" descr="15条医師　項目使用" hidden="1">
              <a:extLst>
                <a:ext uri="{63B3BB69-23CF-44E3-9099-C40C66FF867C}">
                  <a14:compatExt spid="_x0000_s1152"/>
                </a:ext>
                <a:ext uri="{FF2B5EF4-FFF2-40B4-BE49-F238E27FC236}">
                  <a16:creationId xmlns:a16="http://schemas.microsoft.com/office/drawing/2014/main" id="{F34D3D12-E7E6-4FA7-A8E8-00CFF01AD3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3" name="Check Box 129" descr="15条医師　項目使用" hidden="1">
              <a:extLst>
                <a:ext uri="{63B3BB69-23CF-44E3-9099-C40C66FF867C}">
                  <a14:compatExt spid="_x0000_s1153"/>
                </a:ext>
                <a:ext uri="{FF2B5EF4-FFF2-40B4-BE49-F238E27FC236}">
                  <a16:creationId xmlns:a16="http://schemas.microsoft.com/office/drawing/2014/main" id="{E3383B7F-5129-414E-B662-4A0020BE36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4" name="Check Box 130" descr="15条医師　項目使用" hidden="1">
              <a:extLst>
                <a:ext uri="{63B3BB69-23CF-44E3-9099-C40C66FF867C}">
                  <a14:compatExt spid="_x0000_s1154"/>
                </a:ext>
                <a:ext uri="{FF2B5EF4-FFF2-40B4-BE49-F238E27FC236}">
                  <a16:creationId xmlns:a16="http://schemas.microsoft.com/office/drawing/2014/main" id="{089FCBB3-6562-4C39-BEB1-C8051029AA4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5" name="Check Box 131" descr="15条医師　項目使用" hidden="1">
              <a:extLst>
                <a:ext uri="{63B3BB69-23CF-44E3-9099-C40C66FF867C}">
                  <a14:compatExt spid="_x0000_s1155"/>
                </a:ext>
                <a:ext uri="{FF2B5EF4-FFF2-40B4-BE49-F238E27FC236}">
                  <a16:creationId xmlns:a16="http://schemas.microsoft.com/office/drawing/2014/main" id="{056005C3-81B1-4797-8446-644E4DBEFA4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6" name="Check Box 132" descr="15条医師　項目使用" hidden="1">
              <a:extLst>
                <a:ext uri="{63B3BB69-23CF-44E3-9099-C40C66FF867C}">
                  <a14:compatExt spid="_x0000_s1156"/>
                </a:ext>
                <a:ext uri="{FF2B5EF4-FFF2-40B4-BE49-F238E27FC236}">
                  <a16:creationId xmlns:a16="http://schemas.microsoft.com/office/drawing/2014/main" id="{8A4762E3-3248-4056-AF7C-4BC9ED1A04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7" name="Check Box 133" descr="15条医師　項目使用" hidden="1">
              <a:extLst>
                <a:ext uri="{63B3BB69-23CF-44E3-9099-C40C66FF867C}">
                  <a14:compatExt spid="_x0000_s1157"/>
                </a:ext>
                <a:ext uri="{FF2B5EF4-FFF2-40B4-BE49-F238E27FC236}">
                  <a16:creationId xmlns:a16="http://schemas.microsoft.com/office/drawing/2014/main" id="{DAC5BE0D-F93F-4498-9087-8968A52F55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8" name="Check Box 134" descr="15条医師　項目使用" hidden="1">
              <a:extLst>
                <a:ext uri="{63B3BB69-23CF-44E3-9099-C40C66FF867C}">
                  <a14:compatExt spid="_x0000_s1158"/>
                </a:ext>
                <a:ext uri="{FF2B5EF4-FFF2-40B4-BE49-F238E27FC236}">
                  <a16:creationId xmlns:a16="http://schemas.microsoft.com/office/drawing/2014/main" id="{70599256-34D2-4A8E-A74A-CAFCD4AF7A8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59" name="Check Box 135" descr="15条医師　項目使用" hidden="1">
              <a:extLst>
                <a:ext uri="{63B3BB69-23CF-44E3-9099-C40C66FF867C}">
                  <a14:compatExt spid="_x0000_s1159"/>
                </a:ext>
                <a:ext uri="{FF2B5EF4-FFF2-40B4-BE49-F238E27FC236}">
                  <a16:creationId xmlns:a16="http://schemas.microsoft.com/office/drawing/2014/main" id="{4F51B0F8-0138-43A5-89D4-476842535B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0" name="Check Box 136" descr="15条医師　項目使用" hidden="1">
              <a:extLst>
                <a:ext uri="{63B3BB69-23CF-44E3-9099-C40C66FF867C}">
                  <a14:compatExt spid="_x0000_s1160"/>
                </a:ext>
                <a:ext uri="{FF2B5EF4-FFF2-40B4-BE49-F238E27FC236}">
                  <a16:creationId xmlns:a16="http://schemas.microsoft.com/office/drawing/2014/main" id="{08B9EA6A-F41C-4BA8-A4DC-2AF6F79833F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1" name="Check Box 137" descr="15条医師　項目使用" hidden="1">
              <a:extLst>
                <a:ext uri="{63B3BB69-23CF-44E3-9099-C40C66FF867C}">
                  <a14:compatExt spid="_x0000_s1161"/>
                </a:ext>
                <a:ext uri="{FF2B5EF4-FFF2-40B4-BE49-F238E27FC236}">
                  <a16:creationId xmlns:a16="http://schemas.microsoft.com/office/drawing/2014/main" id="{74B1605C-DF99-47E0-ABFB-B80F5C21D01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2" name="Check Box 138" descr="15条医師　項目使用" hidden="1">
              <a:extLst>
                <a:ext uri="{63B3BB69-23CF-44E3-9099-C40C66FF867C}">
                  <a14:compatExt spid="_x0000_s1162"/>
                </a:ext>
                <a:ext uri="{FF2B5EF4-FFF2-40B4-BE49-F238E27FC236}">
                  <a16:creationId xmlns:a16="http://schemas.microsoft.com/office/drawing/2014/main" id="{C4CC0322-49BD-46FC-8444-23DF77AB77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3" name="Check Box 139" descr="15条医師　項目使用" hidden="1">
              <a:extLst>
                <a:ext uri="{63B3BB69-23CF-44E3-9099-C40C66FF867C}">
                  <a14:compatExt spid="_x0000_s1163"/>
                </a:ext>
                <a:ext uri="{FF2B5EF4-FFF2-40B4-BE49-F238E27FC236}">
                  <a16:creationId xmlns:a16="http://schemas.microsoft.com/office/drawing/2014/main" id="{23AE7FAD-5B2F-4316-8E06-6AFADFDCC41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4" name="Check Box 140" descr="15条医師　項目使用" hidden="1">
              <a:extLst>
                <a:ext uri="{63B3BB69-23CF-44E3-9099-C40C66FF867C}">
                  <a14:compatExt spid="_x0000_s1164"/>
                </a:ext>
                <a:ext uri="{FF2B5EF4-FFF2-40B4-BE49-F238E27FC236}">
                  <a16:creationId xmlns:a16="http://schemas.microsoft.com/office/drawing/2014/main" id="{11E4AC0C-7093-465A-A9B8-D7F657E506D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5" name="Check Box 141" descr="15条医師　項目使用" hidden="1">
              <a:extLst>
                <a:ext uri="{63B3BB69-23CF-44E3-9099-C40C66FF867C}">
                  <a14:compatExt spid="_x0000_s1165"/>
                </a:ext>
                <a:ext uri="{FF2B5EF4-FFF2-40B4-BE49-F238E27FC236}">
                  <a16:creationId xmlns:a16="http://schemas.microsoft.com/office/drawing/2014/main" id="{43C025D1-EE7C-44C1-B47B-40C64A2DD48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6" name="Check Box 142" descr="15条医師　項目使用" hidden="1">
              <a:extLst>
                <a:ext uri="{63B3BB69-23CF-44E3-9099-C40C66FF867C}">
                  <a14:compatExt spid="_x0000_s1166"/>
                </a:ext>
                <a:ext uri="{FF2B5EF4-FFF2-40B4-BE49-F238E27FC236}">
                  <a16:creationId xmlns:a16="http://schemas.microsoft.com/office/drawing/2014/main" id="{509C0D95-A41A-47E2-A5E2-F469F0C3CEB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7" name="Check Box 143" descr="15条医師　項目使用" hidden="1">
              <a:extLst>
                <a:ext uri="{63B3BB69-23CF-44E3-9099-C40C66FF867C}">
                  <a14:compatExt spid="_x0000_s1167"/>
                </a:ext>
                <a:ext uri="{FF2B5EF4-FFF2-40B4-BE49-F238E27FC236}">
                  <a16:creationId xmlns:a16="http://schemas.microsoft.com/office/drawing/2014/main" id="{A95F44DF-5835-4066-B5AC-431E07A96EF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8" name="Check Box 144" descr="15条医師　項目使用" hidden="1">
              <a:extLst>
                <a:ext uri="{63B3BB69-23CF-44E3-9099-C40C66FF867C}">
                  <a14:compatExt spid="_x0000_s1168"/>
                </a:ext>
                <a:ext uri="{FF2B5EF4-FFF2-40B4-BE49-F238E27FC236}">
                  <a16:creationId xmlns:a16="http://schemas.microsoft.com/office/drawing/2014/main" id="{0C07C4EA-4E52-4A27-B8B5-B7DBD89EB9C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69" name="Check Box 145" descr="15条医師　項目使用" hidden="1">
              <a:extLst>
                <a:ext uri="{63B3BB69-23CF-44E3-9099-C40C66FF867C}">
                  <a14:compatExt spid="_x0000_s1169"/>
                </a:ext>
                <a:ext uri="{FF2B5EF4-FFF2-40B4-BE49-F238E27FC236}">
                  <a16:creationId xmlns:a16="http://schemas.microsoft.com/office/drawing/2014/main" id="{6F8465E9-BAF9-402C-9E25-06D2AEA715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0" name="Check Box 146" descr="15条医師　項目使用" hidden="1">
              <a:extLst>
                <a:ext uri="{63B3BB69-23CF-44E3-9099-C40C66FF867C}">
                  <a14:compatExt spid="_x0000_s1170"/>
                </a:ext>
                <a:ext uri="{FF2B5EF4-FFF2-40B4-BE49-F238E27FC236}">
                  <a16:creationId xmlns:a16="http://schemas.microsoft.com/office/drawing/2014/main" id="{2B320061-697C-42DF-9DC4-02EF5F04EC7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1" name="Check Box 147" descr="15条医師　項目使用" hidden="1">
              <a:extLst>
                <a:ext uri="{63B3BB69-23CF-44E3-9099-C40C66FF867C}">
                  <a14:compatExt spid="_x0000_s1171"/>
                </a:ext>
                <a:ext uri="{FF2B5EF4-FFF2-40B4-BE49-F238E27FC236}">
                  <a16:creationId xmlns:a16="http://schemas.microsoft.com/office/drawing/2014/main" id="{CAC641B0-18A5-4F6D-A09F-45A2FFE3920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2" name="Check Box 148" descr="15条医師　項目使用" hidden="1">
              <a:extLst>
                <a:ext uri="{63B3BB69-23CF-44E3-9099-C40C66FF867C}">
                  <a14:compatExt spid="_x0000_s1172"/>
                </a:ext>
                <a:ext uri="{FF2B5EF4-FFF2-40B4-BE49-F238E27FC236}">
                  <a16:creationId xmlns:a16="http://schemas.microsoft.com/office/drawing/2014/main" id="{2DB4C542-DA44-473F-AB98-E9DCC34EC06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3" name="Check Box 149" descr="15条医師　項目使用" hidden="1">
              <a:extLst>
                <a:ext uri="{63B3BB69-23CF-44E3-9099-C40C66FF867C}">
                  <a14:compatExt spid="_x0000_s1173"/>
                </a:ext>
                <a:ext uri="{FF2B5EF4-FFF2-40B4-BE49-F238E27FC236}">
                  <a16:creationId xmlns:a16="http://schemas.microsoft.com/office/drawing/2014/main" id="{25E4C2FF-23FC-4AB2-8402-D4D3398077D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4" name="Check Box 150" descr="15条医師　項目使用" hidden="1">
              <a:extLst>
                <a:ext uri="{63B3BB69-23CF-44E3-9099-C40C66FF867C}">
                  <a14:compatExt spid="_x0000_s1174"/>
                </a:ext>
                <a:ext uri="{FF2B5EF4-FFF2-40B4-BE49-F238E27FC236}">
                  <a16:creationId xmlns:a16="http://schemas.microsoft.com/office/drawing/2014/main" id="{9D547852-F5F2-4FA9-8FAB-32E05604347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5" name="Check Box 151" descr="15条医師　項目使用" hidden="1">
              <a:extLst>
                <a:ext uri="{63B3BB69-23CF-44E3-9099-C40C66FF867C}">
                  <a14:compatExt spid="_x0000_s1175"/>
                </a:ext>
                <a:ext uri="{FF2B5EF4-FFF2-40B4-BE49-F238E27FC236}">
                  <a16:creationId xmlns:a16="http://schemas.microsoft.com/office/drawing/2014/main" id="{55E459A5-9178-4A16-9545-10643A5875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6" name="Check Box 152" descr="15条医師　項目使用" hidden="1">
              <a:extLst>
                <a:ext uri="{63B3BB69-23CF-44E3-9099-C40C66FF867C}">
                  <a14:compatExt spid="_x0000_s1176"/>
                </a:ext>
                <a:ext uri="{FF2B5EF4-FFF2-40B4-BE49-F238E27FC236}">
                  <a16:creationId xmlns:a16="http://schemas.microsoft.com/office/drawing/2014/main" id="{DE328C96-56A6-4A29-BE4F-72F1C6CEDE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7" name="Check Box 153" descr="15条医師　項目使用" hidden="1">
              <a:extLst>
                <a:ext uri="{63B3BB69-23CF-44E3-9099-C40C66FF867C}">
                  <a14:compatExt spid="_x0000_s1177"/>
                </a:ext>
                <a:ext uri="{FF2B5EF4-FFF2-40B4-BE49-F238E27FC236}">
                  <a16:creationId xmlns:a16="http://schemas.microsoft.com/office/drawing/2014/main" id="{75B2CC01-81E3-4900-BCCA-E19300F48BB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8" name="Check Box 154" descr="15条医師　項目使用" hidden="1">
              <a:extLst>
                <a:ext uri="{63B3BB69-23CF-44E3-9099-C40C66FF867C}">
                  <a14:compatExt spid="_x0000_s1178"/>
                </a:ext>
                <a:ext uri="{FF2B5EF4-FFF2-40B4-BE49-F238E27FC236}">
                  <a16:creationId xmlns:a16="http://schemas.microsoft.com/office/drawing/2014/main" id="{33F33F19-C5F0-4B56-911E-CCE284061E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79" name="Check Box 155" descr="15条医師　項目使用" hidden="1">
              <a:extLst>
                <a:ext uri="{63B3BB69-23CF-44E3-9099-C40C66FF867C}">
                  <a14:compatExt spid="_x0000_s1179"/>
                </a:ext>
                <a:ext uri="{FF2B5EF4-FFF2-40B4-BE49-F238E27FC236}">
                  <a16:creationId xmlns:a16="http://schemas.microsoft.com/office/drawing/2014/main" id="{F21FA812-4506-4747-A52D-2551220146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0" name="Check Box 156" descr="15条医師　項目使用" hidden="1">
              <a:extLst>
                <a:ext uri="{63B3BB69-23CF-44E3-9099-C40C66FF867C}">
                  <a14:compatExt spid="_x0000_s1180"/>
                </a:ext>
                <a:ext uri="{FF2B5EF4-FFF2-40B4-BE49-F238E27FC236}">
                  <a16:creationId xmlns:a16="http://schemas.microsoft.com/office/drawing/2014/main" id="{80ADF274-19DA-497D-B1B4-7FD425EA02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1" name="Check Box 157" descr="15条医師　項目使用" hidden="1">
              <a:extLst>
                <a:ext uri="{63B3BB69-23CF-44E3-9099-C40C66FF867C}">
                  <a14:compatExt spid="_x0000_s1181"/>
                </a:ext>
                <a:ext uri="{FF2B5EF4-FFF2-40B4-BE49-F238E27FC236}">
                  <a16:creationId xmlns:a16="http://schemas.microsoft.com/office/drawing/2014/main" id="{5304C45F-F421-4CAD-A858-F2763D0D988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2" name="Check Box 158" descr="15条医師　項目使用" hidden="1">
              <a:extLst>
                <a:ext uri="{63B3BB69-23CF-44E3-9099-C40C66FF867C}">
                  <a14:compatExt spid="_x0000_s1182"/>
                </a:ext>
                <a:ext uri="{FF2B5EF4-FFF2-40B4-BE49-F238E27FC236}">
                  <a16:creationId xmlns:a16="http://schemas.microsoft.com/office/drawing/2014/main" id="{5E81706F-AA01-4441-B40E-073D8F6AEA8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3" name="Check Box 159" descr="15条医師　項目使用" hidden="1">
              <a:extLst>
                <a:ext uri="{63B3BB69-23CF-44E3-9099-C40C66FF867C}">
                  <a14:compatExt spid="_x0000_s1183"/>
                </a:ext>
                <a:ext uri="{FF2B5EF4-FFF2-40B4-BE49-F238E27FC236}">
                  <a16:creationId xmlns:a16="http://schemas.microsoft.com/office/drawing/2014/main" id="{F0D1CDBC-BBEB-42C6-9FD0-1FB862D3556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4" name="Check Box 160" descr="15条医師　項目使用" hidden="1">
              <a:extLst>
                <a:ext uri="{63B3BB69-23CF-44E3-9099-C40C66FF867C}">
                  <a14:compatExt spid="_x0000_s1184"/>
                </a:ext>
                <a:ext uri="{FF2B5EF4-FFF2-40B4-BE49-F238E27FC236}">
                  <a16:creationId xmlns:a16="http://schemas.microsoft.com/office/drawing/2014/main" id="{E6DAAFB0-E048-4743-8175-3A4335159D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5" name="Check Box 161" descr="15条医師　項目使用" hidden="1">
              <a:extLst>
                <a:ext uri="{63B3BB69-23CF-44E3-9099-C40C66FF867C}">
                  <a14:compatExt spid="_x0000_s1185"/>
                </a:ext>
                <a:ext uri="{FF2B5EF4-FFF2-40B4-BE49-F238E27FC236}">
                  <a16:creationId xmlns:a16="http://schemas.microsoft.com/office/drawing/2014/main" id="{BD5F2AAB-4E65-47E8-A5B6-4D35B730D9C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6" name="Check Box 162" descr="15条医師　項目使用" hidden="1">
              <a:extLst>
                <a:ext uri="{63B3BB69-23CF-44E3-9099-C40C66FF867C}">
                  <a14:compatExt spid="_x0000_s1186"/>
                </a:ext>
                <a:ext uri="{FF2B5EF4-FFF2-40B4-BE49-F238E27FC236}">
                  <a16:creationId xmlns:a16="http://schemas.microsoft.com/office/drawing/2014/main" id="{DE971460-26EA-45ED-99EA-56E1E8D8BD1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7" name="Check Box 163" descr="15条医師　項目使用" hidden="1">
              <a:extLst>
                <a:ext uri="{63B3BB69-23CF-44E3-9099-C40C66FF867C}">
                  <a14:compatExt spid="_x0000_s1187"/>
                </a:ext>
                <a:ext uri="{FF2B5EF4-FFF2-40B4-BE49-F238E27FC236}">
                  <a16:creationId xmlns:a16="http://schemas.microsoft.com/office/drawing/2014/main" id="{486B19F7-3C8D-489C-A0E1-4215BFC12F9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8" name="Check Box 164" descr="15条医師　項目使用" hidden="1">
              <a:extLst>
                <a:ext uri="{63B3BB69-23CF-44E3-9099-C40C66FF867C}">
                  <a14:compatExt spid="_x0000_s1188"/>
                </a:ext>
                <a:ext uri="{FF2B5EF4-FFF2-40B4-BE49-F238E27FC236}">
                  <a16:creationId xmlns:a16="http://schemas.microsoft.com/office/drawing/2014/main" id="{20DC92D0-2050-4AB4-ADC5-046A7680B6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89" name="Check Box 165" descr="15条医師　項目使用" hidden="1">
              <a:extLst>
                <a:ext uri="{63B3BB69-23CF-44E3-9099-C40C66FF867C}">
                  <a14:compatExt spid="_x0000_s1189"/>
                </a:ext>
                <a:ext uri="{FF2B5EF4-FFF2-40B4-BE49-F238E27FC236}">
                  <a16:creationId xmlns:a16="http://schemas.microsoft.com/office/drawing/2014/main" id="{4D7F31FF-E14F-4CB6-9937-F602C33D35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190" name="Check Box 166" descr="15条医師　項目使用" hidden="1">
              <a:extLst>
                <a:ext uri="{63B3BB69-23CF-44E3-9099-C40C66FF867C}">
                  <a14:compatExt spid="_x0000_s1190"/>
                </a:ext>
                <a:ext uri="{FF2B5EF4-FFF2-40B4-BE49-F238E27FC236}">
                  <a16:creationId xmlns:a16="http://schemas.microsoft.com/office/drawing/2014/main" id="{2140831C-E418-4D1A-91C4-BC29080323D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40</xdr:row>
          <xdr:rowOff>123825</xdr:rowOff>
        </xdr:from>
        <xdr:to>
          <xdr:col>7</xdr:col>
          <xdr:colOff>590550</xdr:colOff>
          <xdr:row>41</xdr:row>
          <xdr:rowOff>57150</xdr:rowOff>
        </xdr:to>
        <xdr:sp macro="" textlink="">
          <xdr:nvSpPr>
            <xdr:cNvPr id="1191" name="Yotei-ido" hidden="1">
              <a:extLst>
                <a:ext uri="{63B3BB69-23CF-44E3-9099-C40C66FF867C}">
                  <a14:compatExt spid="_x0000_s1191"/>
                </a:ext>
                <a:ext uri="{FF2B5EF4-FFF2-40B4-BE49-F238E27FC236}">
                  <a16:creationId xmlns:a16="http://schemas.microsoft.com/office/drawing/2014/main" id="{881A1699-3478-47DA-B2F7-E76BB37C9D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192" name="Check Box 168" descr="15条医師　項目使用" hidden="1">
              <a:extLst>
                <a:ext uri="{63B3BB69-23CF-44E3-9099-C40C66FF867C}">
                  <a14:compatExt spid="_x0000_s1192"/>
                </a:ext>
                <a:ext uri="{FF2B5EF4-FFF2-40B4-BE49-F238E27FC236}">
                  <a16:creationId xmlns:a16="http://schemas.microsoft.com/office/drawing/2014/main" id="{EAF9801D-221C-4C92-B09B-0FA0BB4565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193" name="Check Box 169" descr="15条医師　項目使用" hidden="1">
              <a:extLst>
                <a:ext uri="{63B3BB69-23CF-44E3-9099-C40C66FF867C}">
                  <a14:compatExt spid="_x0000_s1193"/>
                </a:ext>
                <a:ext uri="{FF2B5EF4-FFF2-40B4-BE49-F238E27FC236}">
                  <a16:creationId xmlns:a16="http://schemas.microsoft.com/office/drawing/2014/main" id="{A9883BAA-3613-4F5B-9202-00CCFFE82E9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194" name="Check Box 170" descr="15条医師　項目使用" hidden="1">
              <a:extLst>
                <a:ext uri="{63B3BB69-23CF-44E3-9099-C40C66FF867C}">
                  <a14:compatExt spid="_x0000_s1194"/>
                </a:ext>
                <a:ext uri="{FF2B5EF4-FFF2-40B4-BE49-F238E27FC236}">
                  <a16:creationId xmlns:a16="http://schemas.microsoft.com/office/drawing/2014/main" id="{5E0D2210-072E-4F7C-87A8-27212CC52CA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195" name="Check Box 171" descr="15条医師　項目使用" hidden="1">
              <a:extLst>
                <a:ext uri="{63B3BB69-23CF-44E3-9099-C40C66FF867C}">
                  <a14:compatExt spid="_x0000_s1195"/>
                </a:ext>
                <a:ext uri="{FF2B5EF4-FFF2-40B4-BE49-F238E27FC236}">
                  <a16:creationId xmlns:a16="http://schemas.microsoft.com/office/drawing/2014/main" id="{09310BD4-E738-47C9-A1BF-0D1F7ADD2DC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196" name="Check Box 172" descr="15条医師　項目使用" hidden="1">
              <a:extLst>
                <a:ext uri="{63B3BB69-23CF-44E3-9099-C40C66FF867C}">
                  <a14:compatExt spid="_x0000_s1196"/>
                </a:ext>
                <a:ext uri="{FF2B5EF4-FFF2-40B4-BE49-F238E27FC236}">
                  <a16:creationId xmlns:a16="http://schemas.microsoft.com/office/drawing/2014/main" id="{57A45277-71FC-435D-9F7D-DB5C75B0E7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197" name="Check Box 173" descr="15条医師　項目使用" hidden="1">
              <a:extLst>
                <a:ext uri="{63B3BB69-23CF-44E3-9099-C40C66FF867C}">
                  <a14:compatExt spid="_x0000_s1197"/>
                </a:ext>
                <a:ext uri="{FF2B5EF4-FFF2-40B4-BE49-F238E27FC236}">
                  <a16:creationId xmlns:a16="http://schemas.microsoft.com/office/drawing/2014/main" id="{5814CC08-978D-4FF8-B3D9-2D7AEBDAEEA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198" name="Check Box 174" descr="15条医師　項目使用" hidden="1">
              <a:extLst>
                <a:ext uri="{63B3BB69-23CF-44E3-9099-C40C66FF867C}">
                  <a14:compatExt spid="_x0000_s1198"/>
                </a:ext>
                <a:ext uri="{FF2B5EF4-FFF2-40B4-BE49-F238E27FC236}">
                  <a16:creationId xmlns:a16="http://schemas.microsoft.com/office/drawing/2014/main" id="{1A52BF45-3B9A-410A-8C97-3EEBF83D72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199" name="Check Box 175" descr="15条医師　項目使用" hidden="1">
              <a:extLst>
                <a:ext uri="{63B3BB69-23CF-44E3-9099-C40C66FF867C}">
                  <a14:compatExt spid="_x0000_s1199"/>
                </a:ext>
                <a:ext uri="{FF2B5EF4-FFF2-40B4-BE49-F238E27FC236}">
                  <a16:creationId xmlns:a16="http://schemas.microsoft.com/office/drawing/2014/main" id="{E9022E02-2831-46BD-A12D-F0466F647E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0" name="Check Box 176" descr="15条医師　項目使用" hidden="1">
              <a:extLst>
                <a:ext uri="{63B3BB69-23CF-44E3-9099-C40C66FF867C}">
                  <a14:compatExt spid="_x0000_s1200"/>
                </a:ext>
                <a:ext uri="{FF2B5EF4-FFF2-40B4-BE49-F238E27FC236}">
                  <a16:creationId xmlns:a16="http://schemas.microsoft.com/office/drawing/2014/main" id="{597C594B-D0B0-44C3-820B-1A0ECDEBC9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1" name="Check Box 177" descr="15条医師　項目使用" hidden="1">
              <a:extLst>
                <a:ext uri="{63B3BB69-23CF-44E3-9099-C40C66FF867C}">
                  <a14:compatExt spid="_x0000_s1201"/>
                </a:ext>
                <a:ext uri="{FF2B5EF4-FFF2-40B4-BE49-F238E27FC236}">
                  <a16:creationId xmlns:a16="http://schemas.microsoft.com/office/drawing/2014/main" id="{F1FCA599-1BD2-49D9-8A80-8C273BAC69F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2" name="Check Box 178" descr="15条医師　項目使用" hidden="1">
              <a:extLst>
                <a:ext uri="{63B3BB69-23CF-44E3-9099-C40C66FF867C}">
                  <a14:compatExt spid="_x0000_s1202"/>
                </a:ext>
                <a:ext uri="{FF2B5EF4-FFF2-40B4-BE49-F238E27FC236}">
                  <a16:creationId xmlns:a16="http://schemas.microsoft.com/office/drawing/2014/main" id="{AC0C3E73-AF48-442C-B2F3-6AE5ACFFEA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3" name="Check Box 179" descr="15条医師　項目使用" hidden="1">
              <a:extLst>
                <a:ext uri="{63B3BB69-23CF-44E3-9099-C40C66FF867C}">
                  <a14:compatExt spid="_x0000_s1203"/>
                </a:ext>
                <a:ext uri="{FF2B5EF4-FFF2-40B4-BE49-F238E27FC236}">
                  <a16:creationId xmlns:a16="http://schemas.microsoft.com/office/drawing/2014/main" id="{FEE577ED-3678-4C97-8761-9A5DF9E487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4" name="Check Box 180" descr="15条医師　項目使用" hidden="1">
              <a:extLst>
                <a:ext uri="{63B3BB69-23CF-44E3-9099-C40C66FF867C}">
                  <a14:compatExt spid="_x0000_s1204"/>
                </a:ext>
                <a:ext uri="{FF2B5EF4-FFF2-40B4-BE49-F238E27FC236}">
                  <a16:creationId xmlns:a16="http://schemas.microsoft.com/office/drawing/2014/main" id="{D3EACDA8-85FC-418D-802C-14879D4DA5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5" name="Check Box 181" descr="15条医師　項目使用" hidden="1">
              <a:extLst>
                <a:ext uri="{63B3BB69-23CF-44E3-9099-C40C66FF867C}">
                  <a14:compatExt spid="_x0000_s1205"/>
                </a:ext>
                <a:ext uri="{FF2B5EF4-FFF2-40B4-BE49-F238E27FC236}">
                  <a16:creationId xmlns:a16="http://schemas.microsoft.com/office/drawing/2014/main" id="{88572A75-B6B9-407C-9AEF-3AEE5E35814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6" name="Check Box 182" descr="15条医師　項目使用" hidden="1">
              <a:extLst>
                <a:ext uri="{63B3BB69-23CF-44E3-9099-C40C66FF867C}">
                  <a14:compatExt spid="_x0000_s1206"/>
                </a:ext>
                <a:ext uri="{FF2B5EF4-FFF2-40B4-BE49-F238E27FC236}">
                  <a16:creationId xmlns:a16="http://schemas.microsoft.com/office/drawing/2014/main" id="{C0A3BDA6-D2D1-4A86-83FD-9AD5B9B529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7" name="Check Box 183" descr="15条医師　項目使用" hidden="1">
              <a:extLst>
                <a:ext uri="{63B3BB69-23CF-44E3-9099-C40C66FF867C}">
                  <a14:compatExt spid="_x0000_s1207"/>
                </a:ext>
                <a:ext uri="{FF2B5EF4-FFF2-40B4-BE49-F238E27FC236}">
                  <a16:creationId xmlns:a16="http://schemas.microsoft.com/office/drawing/2014/main" id="{CAB63D4E-1F94-4AB2-AE83-A633B3C175B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8" name="Check Box 184" descr="15条医師　項目使用" hidden="1">
              <a:extLst>
                <a:ext uri="{63B3BB69-23CF-44E3-9099-C40C66FF867C}">
                  <a14:compatExt spid="_x0000_s1208"/>
                </a:ext>
                <a:ext uri="{FF2B5EF4-FFF2-40B4-BE49-F238E27FC236}">
                  <a16:creationId xmlns:a16="http://schemas.microsoft.com/office/drawing/2014/main" id="{BA7412F7-9275-4B35-A528-DA56241223A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09" name="Check Box 185" descr="15条医師　項目使用" hidden="1">
              <a:extLst>
                <a:ext uri="{63B3BB69-23CF-44E3-9099-C40C66FF867C}">
                  <a14:compatExt spid="_x0000_s1209"/>
                </a:ext>
                <a:ext uri="{FF2B5EF4-FFF2-40B4-BE49-F238E27FC236}">
                  <a16:creationId xmlns:a16="http://schemas.microsoft.com/office/drawing/2014/main" id="{C406EBD8-9509-4480-988C-4D46621D9D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0" name="Check Box 186" descr="15条医師　項目使用" hidden="1">
              <a:extLst>
                <a:ext uri="{63B3BB69-23CF-44E3-9099-C40C66FF867C}">
                  <a14:compatExt spid="_x0000_s1210"/>
                </a:ext>
                <a:ext uri="{FF2B5EF4-FFF2-40B4-BE49-F238E27FC236}">
                  <a16:creationId xmlns:a16="http://schemas.microsoft.com/office/drawing/2014/main" id="{0334C008-4089-4840-8384-790033C1AA1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1" name="Check Box 187" descr="15条医師　項目使用" hidden="1">
              <a:extLst>
                <a:ext uri="{63B3BB69-23CF-44E3-9099-C40C66FF867C}">
                  <a14:compatExt spid="_x0000_s1211"/>
                </a:ext>
                <a:ext uri="{FF2B5EF4-FFF2-40B4-BE49-F238E27FC236}">
                  <a16:creationId xmlns:a16="http://schemas.microsoft.com/office/drawing/2014/main" id="{65ADA6E8-9DB8-4C48-BC9D-F0D5635C5BA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2" name="Check Box 188" descr="15条医師　項目使用" hidden="1">
              <a:extLst>
                <a:ext uri="{63B3BB69-23CF-44E3-9099-C40C66FF867C}">
                  <a14:compatExt spid="_x0000_s1212"/>
                </a:ext>
                <a:ext uri="{FF2B5EF4-FFF2-40B4-BE49-F238E27FC236}">
                  <a16:creationId xmlns:a16="http://schemas.microsoft.com/office/drawing/2014/main" id="{563A485D-31B1-4FD9-9374-E19C4AED1AC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3" name="Check Box 189" descr="15条医師　項目使用" hidden="1">
              <a:extLst>
                <a:ext uri="{63B3BB69-23CF-44E3-9099-C40C66FF867C}">
                  <a14:compatExt spid="_x0000_s1213"/>
                </a:ext>
                <a:ext uri="{FF2B5EF4-FFF2-40B4-BE49-F238E27FC236}">
                  <a16:creationId xmlns:a16="http://schemas.microsoft.com/office/drawing/2014/main" id="{62590D65-CED5-44F9-8569-2F2B106FD1F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4" name="Check Box 190" descr="15条医師　項目使用" hidden="1">
              <a:extLst>
                <a:ext uri="{63B3BB69-23CF-44E3-9099-C40C66FF867C}">
                  <a14:compatExt spid="_x0000_s1214"/>
                </a:ext>
                <a:ext uri="{FF2B5EF4-FFF2-40B4-BE49-F238E27FC236}">
                  <a16:creationId xmlns:a16="http://schemas.microsoft.com/office/drawing/2014/main" id="{E9E77265-50C6-4597-BAAF-CD3C316A586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5" name="Check Box 191" descr="15条医師　項目使用" hidden="1">
              <a:extLst>
                <a:ext uri="{63B3BB69-23CF-44E3-9099-C40C66FF867C}">
                  <a14:compatExt spid="_x0000_s1215"/>
                </a:ext>
                <a:ext uri="{FF2B5EF4-FFF2-40B4-BE49-F238E27FC236}">
                  <a16:creationId xmlns:a16="http://schemas.microsoft.com/office/drawing/2014/main" id="{E3E7E026-A456-4A39-B51C-05DCF659E4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6" name="Check Box 192" descr="15条医師　項目使用" hidden="1">
              <a:extLst>
                <a:ext uri="{63B3BB69-23CF-44E3-9099-C40C66FF867C}">
                  <a14:compatExt spid="_x0000_s1216"/>
                </a:ext>
                <a:ext uri="{FF2B5EF4-FFF2-40B4-BE49-F238E27FC236}">
                  <a16:creationId xmlns:a16="http://schemas.microsoft.com/office/drawing/2014/main" id="{8F24F93C-CCC0-4A59-8CDB-C6FF4C89C6D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7" name="Check Box 193" descr="15条医師　項目使用" hidden="1">
              <a:extLst>
                <a:ext uri="{63B3BB69-23CF-44E3-9099-C40C66FF867C}">
                  <a14:compatExt spid="_x0000_s1217"/>
                </a:ext>
                <a:ext uri="{FF2B5EF4-FFF2-40B4-BE49-F238E27FC236}">
                  <a16:creationId xmlns:a16="http://schemas.microsoft.com/office/drawing/2014/main" id="{8FA5DEC8-68DD-40C0-A5AF-19D9EC096FC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8" name="Check Box 194" descr="15条医師　項目使用" hidden="1">
              <a:extLst>
                <a:ext uri="{63B3BB69-23CF-44E3-9099-C40C66FF867C}">
                  <a14:compatExt spid="_x0000_s1218"/>
                </a:ext>
                <a:ext uri="{FF2B5EF4-FFF2-40B4-BE49-F238E27FC236}">
                  <a16:creationId xmlns:a16="http://schemas.microsoft.com/office/drawing/2014/main" id="{33EB19D8-87CA-4270-8334-4F8BA55545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19" name="Check Box 195" descr="15条医師　項目使用" hidden="1">
              <a:extLst>
                <a:ext uri="{63B3BB69-23CF-44E3-9099-C40C66FF867C}">
                  <a14:compatExt spid="_x0000_s1219"/>
                </a:ext>
                <a:ext uri="{FF2B5EF4-FFF2-40B4-BE49-F238E27FC236}">
                  <a16:creationId xmlns:a16="http://schemas.microsoft.com/office/drawing/2014/main" id="{15D4387A-5473-4756-98BA-82C5F8875FA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0" name="Check Box 196" descr="15条医師　項目使用" hidden="1">
              <a:extLst>
                <a:ext uri="{63B3BB69-23CF-44E3-9099-C40C66FF867C}">
                  <a14:compatExt spid="_x0000_s1220"/>
                </a:ext>
                <a:ext uri="{FF2B5EF4-FFF2-40B4-BE49-F238E27FC236}">
                  <a16:creationId xmlns:a16="http://schemas.microsoft.com/office/drawing/2014/main" id="{C8FC0540-D84F-4124-A1B1-C0BD198A9B4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1" name="Check Box 197" descr="15条医師　項目使用" hidden="1">
              <a:extLst>
                <a:ext uri="{63B3BB69-23CF-44E3-9099-C40C66FF867C}">
                  <a14:compatExt spid="_x0000_s1221"/>
                </a:ext>
                <a:ext uri="{FF2B5EF4-FFF2-40B4-BE49-F238E27FC236}">
                  <a16:creationId xmlns:a16="http://schemas.microsoft.com/office/drawing/2014/main" id="{83F799B7-72A6-46A2-8381-FB67B72D38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2" name="Check Box 198" descr="15条医師　項目使用" hidden="1">
              <a:extLst>
                <a:ext uri="{63B3BB69-23CF-44E3-9099-C40C66FF867C}">
                  <a14:compatExt spid="_x0000_s1222"/>
                </a:ext>
                <a:ext uri="{FF2B5EF4-FFF2-40B4-BE49-F238E27FC236}">
                  <a16:creationId xmlns:a16="http://schemas.microsoft.com/office/drawing/2014/main" id="{49E85D72-447E-4B44-840E-729CD43C73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3" name="Check Box 199" descr="15条医師　項目使用" hidden="1">
              <a:extLst>
                <a:ext uri="{63B3BB69-23CF-44E3-9099-C40C66FF867C}">
                  <a14:compatExt spid="_x0000_s1223"/>
                </a:ext>
                <a:ext uri="{FF2B5EF4-FFF2-40B4-BE49-F238E27FC236}">
                  <a16:creationId xmlns:a16="http://schemas.microsoft.com/office/drawing/2014/main" id="{7E71E8FC-F28C-4E57-9AFC-783F90411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4" name="Check Box 200" descr="15条医師　項目使用" hidden="1">
              <a:extLst>
                <a:ext uri="{63B3BB69-23CF-44E3-9099-C40C66FF867C}">
                  <a14:compatExt spid="_x0000_s1224"/>
                </a:ext>
                <a:ext uri="{FF2B5EF4-FFF2-40B4-BE49-F238E27FC236}">
                  <a16:creationId xmlns:a16="http://schemas.microsoft.com/office/drawing/2014/main" id="{1A6FFD63-3D70-4500-A3A0-10B28BA9495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5" name="Check Box 201" descr="15条医師　項目使用" hidden="1">
              <a:extLst>
                <a:ext uri="{63B3BB69-23CF-44E3-9099-C40C66FF867C}">
                  <a14:compatExt spid="_x0000_s1225"/>
                </a:ext>
                <a:ext uri="{FF2B5EF4-FFF2-40B4-BE49-F238E27FC236}">
                  <a16:creationId xmlns:a16="http://schemas.microsoft.com/office/drawing/2014/main" id="{4E9C0441-496E-4CC5-AEAE-BE0E10AB33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6" name="Check Box 202" descr="15条医師　項目使用" hidden="1">
              <a:extLst>
                <a:ext uri="{63B3BB69-23CF-44E3-9099-C40C66FF867C}">
                  <a14:compatExt spid="_x0000_s1226"/>
                </a:ext>
                <a:ext uri="{FF2B5EF4-FFF2-40B4-BE49-F238E27FC236}">
                  <a16:creationId xmlns:a16="http://schemas.microsoft.com/office/drawing/2014/main" id="{4D11FCF8-23F0-488F-AFC3-B244980A1A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7" name="Check Box 203" descr="15条医師　項目使用" hidden="1">
              <a:extLst>
                <a:ext uri="{63B3BB69-23CF-44E3-9099-C40C66FF867C}">
                  <a14:compatExt spid="_x0000_s1227"/>
                </a:ext>
                <a:ext uri="{FF2B5EF4-FFF2-40B4-BE49-F238E27FC236}">
                  <a16:creationId xmlns:a16="http://schemas.microsoft.com/office/drawing/2014/main" id="{FEE11FF5-8167-4983-B601-8206EF3053F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8" name="Check Box 204" descr="15条医師　項目使用" hidden="1">
              <a:extLst>
                <a:ext uri="{63B3BB69-23CF-44E3-9099-C40C66FF867C}">
                  <a14:compatExt spid="_x0000_s1228"/>
                </a:ext>
                <a:ext uri="{FF2B5EF4-FFF2-40B4-BE49-F238E27FC236}">
                  <a16:creationId xmlns:a16="http://schemas.microsoft.com/office/drawing/2014/main" id="{1118F59C-6786-406E-A943-86A11B78BAC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29" name="Check Box 205" descr="15条医師　項目使用" hidden="1">
              <a:extLst>
                <a:ext uri="{63B3BB69-23CF-44E3-9099-C40C66FF867C}">
                  <a14:compatExt spid="_x0000_s1229"/>
                </a:ext>
                <a:ext uri="{FF2B5EF4-FFF2-40B4-BE49-F238E27FC236}">
                  <a16:creationId xmlns:a16="http://schemas.microsoft.com/office/drawing/2014/main" id="{0C7AD325-FA16-4A5A-9FE4-41EB63D938D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30" name="Check Box 206" descr="15条医師　項目使用" hidden="1">
              <a:extLst>
                <a:ext uri="{63B3BB69-23CF-44E3-9099-C40C66FF867C}">
                  <a14:compatExt spid="_x0000_s1230"/>
                </a:ext>
                <a:ext uri="{FF2B5EF4-FFF2-40B4-BE49-F238E27FC236}">
                  <a16:creationId xmlns:a16="http://schemas.microsoft.com/office/drawing/2014/main" id="{0FE35CA5-1718-4FE2-86D8-BD0CDB38D23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31" name="Check Box 207" descr="15条医師　項目使用" hidden="1">
              <a:extLst>
                <a:ext uri="{63B3BB69-23CF-44E3-9099-C40C66FF867C}">
                  <a14:compatExt spid="_x0000_s1231"/>
                </a:ext>
                <a:ext uri="{FF2B5EF4-FFF2-40B4-BE49-F238E27FC236}">
                  <a16:creationId xmlns:a16="http://schemas.microsoft.com/office/drawing/2014/main" id="{BEBE10AE-0A88-4648-8A80-A62113F2BA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32" name="Check Box 208" descr="15条医師　項目使用" hidden="1">
              <a:extLst>
                <a:ext uri="{63B3BB69-23CF-44E3-9099-C40C66FF867C}">
                  <a14:compatExt spid="_x0000_s1232"/>
                </a:ext>
                <a:ext uri="{FF2B5EF4-FFF2-40B4-BE49-F238E27FC236}">
                  <a16:creationId xmlns:a16="http://schemas.microsoft.com/office/drawing/2014/main" id="{62A6B892-8456-48B5-B359-79D1C230B61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33" name="Check Box 209" descr="15条医師　項目使用" hidden="1">
              <a:extLst>
                <a:ext uri="{63B3BB69-23CF-44E3-9099-C40C66FF867C}">
                  <a14:compatExt spid="_x0000_s1233"/>
                </a:ext>
                <a:ext uri="{FF2B5EF4-FFF2-40B4-BE49-F238E27FC236}">
                  <a16:creationId xmlns:a16="http://schemas.microsoft.com/office/drawing/2014/main" id="{5BBDE44E-3E7A-41D0-AA43-BCC5E0674D6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34" name="Check Box 210" descr="15条医師　項目使用" hidden="1">
              <a:extLst>
                <a:ext uri="{63B3BB69-23CF-44E3-9099-C40C66FF867C}">
                  <a14:compatExt spid="_x0000_s1234"/>
                </a:ext>
                <a:ext uri="{FF2B5EF4-FFF2-40B4-BE49-F238E27FC236}">
                  <a16:creationId xmlns:a16="http://schemas.microsoft.com/office/drawing/2014/main" id="{718B95DD-BE74-4150-82E9-0DF29D37C66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35" name="Check Box 211" descr="15条医師　項目使用" hidden="1">
              <a:extLst>
                <a:ext uri="{63B3BB69-23CF-44E3-9099-C40C66FF867C}">
                  <a14:compatExt spid="_x0000_s1235"/>
                </a:ext>
                <a:ext uri="{FF2B5EF4-FFF2-40B4-BE49-F238E27FC236}">
                  <a16:creationId xmlns:a16="http://schemas.microsoft.com/office/drawing/2014/main" id="{F23F0205-8B24-4082-B489-5D19100292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36" name="Check Box 212" descr="15条医師　項目使用" hidden="1">
              <a:extLst>
                <a:ext uri="{63B3BB69-23CF-44E3-9099-C40C66FF867C}">
                  <a14:compatExt spid="_x0000_s1236"/>
                </a:ext>
                <a:ext uri="{FF2B5EF4-FFF2-40B4-BE49-F238E27FC236}">
                  <a16:creationId xmlns:a16="http://schemas.microsoft.com/office/drawing/2014/main" id="{E73D7F82-147B-436D-9F20-B9E2F2EE96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37" name="Check Box 213" descr="15条医師　項目使用" hidden="1">
              <a:extLst>
                <a:ext uri="{63B3BB69-23CF-44E3-9099-C40C66FF867C}">
                  <a14:compatExt spid="_x0000_s1237"/>
                </a:ext>
                <a:ext uri="{FF2B5EF4-FFF2-40B4-BE49-F238E27FC236}">
                  <a16:creationId xmlns:a16="http://schemas.microsoft.com/office/drawing/2014/main" id="{EBBE41F2-9C81-4CB1-8656-B0C7B8AFB6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38" name="Check Box 214" descr="15条医師　項目使用" hidden="1">
              <a:extLst>
                <a:ext uri="{63B3BB69-23CF-44E3-9099-C40C66FF867C}">
                  <a14:compatExt spid="_x0000_s1238"/>
                </a:ext>
                <a:ext uri="{FF2B5EF4-FFF2-40B4-BE49-F238E27FC236}">
                  <a16:creationId xmlns:a16="http://schemas.microsoft.com/office/drawing/2014/main" id="{E61F9F37-C3B5-43A8-AF9F-0E27F2C670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39" name="Check Box 215" descr="15条医師　項目使用" hidden="1">
              <a:extLst>
                <a:ext uri="{63B3BB69-23CF-44E3-9099-C40C66FF867C}">
                  <a14:compatExt spid="_x0000_s1239"/>
                </a:ext>
                <a:ext uri="{FF2B5EF4-FFF2-40B4-BE49-F238E27FC236}">
                  <a16:creationId xmlns:a16="http://schemas.microsoft.com/office/drawing/2014/main" id="{6E2B25D7-EE95-4770-8D79-1C655CEE65B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0" name="Check Box 216" descr="15条医師　項目使用" hidden="1">
              <a:extLst>
                <a:ext uri="{63B3BB69-23CF-44E3-9099-C40C66FF867C}">
                  <a14:compatExt spid="_x0000_s1240"/>
                </a:ext>
                <a:ext uri="{FF2B5EF4-FFF2-40B4-BE49-F238E27FC236}">
                  <a16:creationId xmlns:a16="http://schemas.microsoft.com/office/drawing/2014/main" id="{00556C6B-88AC-4410-B1D9-93C1DEF3CD8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1" name="Check Box 217" descr="15条医師　項目使用" hidden="1">
              <a:extLst>
                <a:ext uri="{63B3BB69-23CF-44E3-9099-C40C66FF867C}">
                  <a14:compatExt spid="_x0000_s1241"/>
                </a:ext>
                <a:ext uri="{FF2B5EF4-FFF2-40B4-BE49-F238E27FC236}">
                  <a16:creationId xmlns:a16="http://schemas.microsoft.com/office/drawing/2014/main" id="{161159F4-7E53-4901-A692-C2B05E0331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2" name="Check Box 218" descr="15条医師　項目使用" hidden="1">
              <a:extLst>
                <a:ext uri="{63B3BB69-23CF-44E3-9099-C40C66FF867C}">
                  <a14:compatExt spid="_x0000_s1242"/>
                </a:ext>
                <a:ext uri="{FF2B5EF4-FFF2-40B4-BE49-F238E27FC236}">
                  <a16:creationId xmlns:a16="http://schemas.microsoft.com/office/drawing/2014/main" id="{1D0A48AB-8225-43C5-9253-7A5D28E894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3" name="Check Box 219" descr="15条医師　項目使用" hidden="1">
              <a:extLst>
                <a:ext uri="{63B3BB69-23CF-44E3-9099-C40C66FF867C}">
                  <a14:compatExt spid="_x0000_s1243"/>
                </a:ext>
                <a:ext uri="{FF2B5EF4-FFF2-40B4-BE49-F238E27FC236}">
                  <a16:creationId xmlns:a16="http://schemas.microsoft.com/office/drawing/2014/main" id="{2E857384-5A79-4FFB-B01E-179B73D1EFC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4" name="Check Box 220" descr="15条医師　項目使用" hidden="1">
              <a:extLst>
                <a:ext uri="{63B3BB69-23CF-44E3-9099-C40C66FF867C}">
                  <a14:compatExt spid="_x0000_s1244"/>
                </a:ext>
                <a:ext uri="{FF2B5EF4-FFF2-40B4-BE49-F238E27FC236}">
                  <a16:creationId xmlns:a16="http://schemas.microsoft.com/office/drawing/2014/main" id="{6348D26F-7DB3-4C74-9E0F-60D37AC69C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5" name="Check Box 221" descr="15条医師　項目使用" hidden="1">
              <a:extLst>
                <a:ext uri="{63B3BB69-23CF-44E3-9099-C40C66FF867C}">
                  <a14:compatExt spid="_x0000_s1245"/>
                </a:ext>
                <a:ext uri="{FF2B5EF4-FFF2-40B4-BE49-F238E27FC236}">
                  <a16:creationId xmlns:a16="http://schemas.microsoft.com/office/drawing/2014/main" id="{BDA64398-6E4E-4BED-9FCF-F59E4FF378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6" name="Check Box 222" descr="15条医師　項目使用" hidden="1">
              <a:extLst>
                <a:ext uri="{63B3BB69-23CF-44E3-9099-C40C66FF867C}">
                  <a14:compatExt spid="_x0000_s1246"/>
                </a:ext>
                <a:ext uri="{FF2B5EF4-FFF2-40B4-BE49-F238E27FC236}">
                  <a16:creationId xmlns:a16="http://schemas.microsoft.com/office/drawing/2014/main" id="{1DC7DB3E-D341-48FC-9FFD-89D99F826D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7" name="Check Box 223" descr="15条医師　項目使用" hidden="1">
              <a:extLst>
                <a:ext uri="{63B3BB69-23CF-44E3-9099-C40C66FF867C}">
                  <a14:compatExt spid="_x0000_s1247"/>
                </a:ext>
                <a:ext uri="{FF2B5EF4-FFF2-40B4-BE49-F238E27FC236}">
                  <a16:creationId xmlns:a16="http://schemas.microsoft.com/office/drawing/2014/main" id="{7B163487-0E3B-4BC6-BB20-2A2E4346061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8" name="Check Box 224" descr="15条医師　項目使用" hidden="1">
              <a:extLst>
                <a:ext uri="{63B3BB69-23CF-44E3-9099-C40C66FF867C}">
                  <a14:compatExt spid="_x0000_s1248"/>
                </a:ext>
                <a:ext uri="{FF2B5EF4-FFF2-40B4-BE49-F238E27FC236}">
                  <a16:creationId xmlns:a16="http://schemas.microsoft.com/office/drawing/2014/main" id="{4D417495-BC6C-4FF3-9E33-82C6794B1E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49" name="Check Box 225" descr="15条医師　項目使用" hidden="1">
              <a:extLst>
                <a:ext uri="{63B3BB69-23CF-44E3-9099-C40C66FF867C}">
                  <a14:compatExt spid="_x0000_s1249"/>
                </a:ext>
                <a:ext uri="{FF2B5EF4-FFF2-40B4-BE49-F238E27FC236}">
                  <a16:creationId xmlns:a16="http://schemas.microsoft.com/office/drawing/2014/main" id="{3766D45C-02E4-4C0B-AA08-584EC169E8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0" name="Check Box 226" descr="15条医師　項目使用" hidden="1">
              <a:extLst>
                <a:ext uri="{63B3BB69-23CF-44E3-9099-C40C66FF867C}">
                  <a14:compatExt spid="_x0000_s1250"/>
                </a:ext>
                <a:ext uri="{FF2B5EF4-FFF2-40B4-BE49-F238E27FC236}">
                  <a16:creationId xmlns:a16="http://schemas.microsoft.com/office/drawing/2014/main" id="{EB8C5CE1-4825-48EF-A1CA-9967B90C3E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1" name="Check Box 227" descr="15条医師　項目使用" hidden="1">
              <a:extLst>
                <a:ext uri="{63B3BB69-23CF-44E3-9099-C40C66FF867C}">
                  <a14:compatExt spid="_x0000_s1251"/>
                </a:ext>
                <a:ext uri="{FF2B5EF4-FFF2-40B4-BE49-F238E27FC236}">
                  <a16:creationId xmlns:a16="http://schemas.microsoft.com/office/drawing/2014/main" id="{B7E98D20-A9B8-4546-B5FA-E6B5641620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2" name="Check Box 228" descr="15条医師　項目使用" hidden="1">
              <a:extLst>
                <a:ext uri="{63B3BB69-23CF-44E3-9099-C40C66FF867C}">
                  <a14:compatExt spid="_x0000_s1252"/>
                </a:ext>
                <a:ext uri="{FF2B5EF4-FFF2-40B4-BE49-F238E27FC236}">
                  <a16:creationId xmlns:a16="http://schemas.microsoft.com/office/drawing/2014/main" id="{891BB44E-41E3-4F03-8FDB-E3A52B47DA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3" name="Check Box 229" descr="15条医師　項目使用" hidden="1">
              <a:extLst>
                <a:ext uri="{63B3BB69-23CF-44E3-9099-C40C66FF867C}">
                  <a14:compatExt spid="_x0000_s1253"/>
                </a:ext>
                <a:ext uri="{FF2B5EF4-FFF2-40B4-BE49-F238E27FC236}">
                  <a16:creationId xmlns:a16="http://schemas.microsoft.com/office/drawing/2014/main" id="{464ABFB6-C306-44A6-8BC3-C6824ABA5B1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4" name="Check Box 230" descr="15条医師　項目使用" hidden="1">
              <a:extLst>
                <a:ext uri="{63B3BB69-23CF-44E3-9099-C40C66FF867C}">
                  <a14:compatExt spid="_x0000_s1254"/>
                </a:ext>
                <a:ext uri="{FF2B5EF4-FFF2-40B4-BE49-F238E27FC236}">
                  <a16:creationId xmlns:a16="http://schemas.microsoft.com/office/drawing/2014/main" id="{27DAFCA0-EAA1-4A1F-BF99-026E7EF51E4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5" name="Check Box 231" descr="15条医師　項目使用" hidden="1">
              <a:extLst>
                <a:ext uri="{63B3BB69-23CF-44E3-9099-C40C66FF867C}">
                  <a14:compatExt spid="_x0000_s1255"/>
                </a:ext>
                <a:ext uri="{FF2B5EF4-FFF2-40B4-BE49-F238E27FC236}">
                  <a16:creationId xmlns:a16="http://schemas.microsoft.com/office/drawing/2014/main" id="{DAA3FFE2-20F8-40AF-AFA2-4CFC91D72E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6" name="Check Box 232" descr="15条医師　項目使用" hidden="1">
              <a:extLst>
                <a:ext uri="{63B3BB69-23CF-44E3-9099-C40C66FF867C}">
                  <a14:compatExt spid="_x0000_s1256"/>
                </a:ext>
                <a:ext uri="{FF2B5EF4-FFF2-40B4-BE49-F238E27FC236}">
                  <a16:creationId xmlns:a16="http://schemas.microsoft.com/office/drawing/2014/main" id="{AF4D4146-3947-42A3-8E45-B3E711C9D44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7" name="Check Box 233" descr="15条医師　項目使用" hidden="1">
              <a:extLst>
                <a:ext uri="{63B3BB69-23CF-44E3-9099-C40C66FF867C}">
                  <a14:compatExt spid="_x0000_s1257"/>
                </a:ext>
                <a:ext uri="{FF2B5EF4-FFF2-40B4-BE49-F238E27FC236}">
                  <a16:creationId xmlns:a16="http://schemas.microsoft.com/office/drawing/2014/main" id="{0BFAB340-D5DA-4402-BA12-F03608E3B3E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8" name="Check Box 234" descr="15条医師　項目使用" hidden="1">
              <a:extLst>
                <a:ext uri="{63B3BB69-23CF-44E3-9099-C40C66FF867C}">
                  <a14:compatExt spid="_x0000_s1258"/>
                </a:ext>
                <a:ext uri="{FF2B5EF4-FFF2-40B4-BE49-F238E27FC236}">
                  <a16:creationId xmlns:a16="http://schemas.microsoft.com/office/drawing/2014/main" id="{7742DF1A-14F1-4424-83FA-C317A8386F8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59" name="Check Box 235" descr="15条医師　項目使用" hidden="1">
              <a:extLst>
                <a:ext uri="{63B3BB69-23CF-44E3-9099-C40C66FF867C}">
                  <a14:compatExt spid="_x0000_s1259"/>
                </a:ext>
                <a:ext uri="{FF2B5EF4-FFF2-40B4-BE49-F238E27FC236}">
                  <a16:creationId xmlns:a16="http://schemas.microsoft.com/office/drawing/2014/main" id="{325580A0-49B1-45DB-9685-658F871171B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0" name="Check Box 236" descr="15条医師　項目使用" hidden="1">
              <a:extLst>
                <a:ext uri="{63B3BB69-23CF-44E3-9099-C40C66FF867C}">
                  <a14:compatExt spid="_x0000_s1260"/>
                </a:ext>
                <a:ext uri="{FF2B5EF4-FFF2-40B4-BE49-F238E27FC236}">
                  <a16:creationId xmlns:a16="http://schemas.microsoft.com/office/drawing/2014/main" id="{D36A5433-6893-4981-8677-66CBAD365EC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1" name="Check Box 237" descr="15条医師　項目使用" hidden="1">
              <a:extLst>
                <a:ext uri="{63B3BB69-23CF-44E3-9099-C40C66FF867C}">
                  <a14:compatExt spid="_x0000_s1261"/>
                </a:ext>
                <a:ext uri="{FF2B5EF4-FFF2-40B4-BE49-F238E27FC236}">
                  <a16:creationId xmlns:a16="http://schemas.microsoft.com/office/drawing/2014/main" id="{3FA57797-971D-4952-86D9-7667F7FA4F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2" name="Check Box 238" descr="15条医師　項目使用" hidden="1">
              <a:extLst>
                <a:ext uri="{63B3BB69-23CF-44E3-9099-C40C66FF867C}">
                  <a14:compatExt spid="_x0000_s1262"/>
                </a:ext>
                <a:ext uri="{FF2B5EF4-FFF2-40B4-BE49-F238E27FC236}">
                  <a16:creationId xmlns:a16="http://schemas.microsoft.com/office/drawing/2014/main" id="{3B7E1011-28B7-445F-9C8C-203E38CB24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3" name="Check Box 239" descr="15条医師　項目使用" hidden="1">
              <a:extLst>
                <a:ext uri="{63B3BB69-23CF-44E3-9099-C40C66FF867C}">
                  <a14:compatExt spid="_x0000_s1263"/>
                </a:ext>
                <a:ext uri="{FF2B5EF4-FFF2-40B4-BE49-F238E27FC236}">
                  <a16:creationId xmlns:a16="http://schemas.microsoft.com/office/drawing/2014/main" id="{A98426E3-8328-4BAD-B17C-74047B9D71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4" name="Check Box 240" descr="15条医師　項目使用" hidden="1">
              <a:extLst>
                <a:ext uri="{63B3BB69-23CF-44E3-9099-C40C66FF867C}">
                  <a14:compatExt spid="_x0000_s1264"/>
                </a:ext>
                <a:ext uri="{FF2B5EF4-FFF2-40B4-BE49-F238E27FC236}">
                  <a16:creationId xmlns:a16="http://schemas.microsoft.com/office/drawing/2014/main" id="{3C15735B-8EC4-4878-BCFF-9613F768CEC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5" name="Check Box 241" descr="15条医師　項目使用" hidden="1">
              <a:extLst>
                <a:ext uri="{63B3BB69-23CF-44E3-9099-C40C66FF867C}">
                  <a14:compatExt spid="_x0000_s1265"/>
                </a:ext>
                <a:ext uri="{FF2B5EF4-FFF2-40B4-BE49-F238E27FC236}">
                  <a16:creationId xmlns:a16="http://schemas.microsoft.com/office/drawing/2014/main" id="{87026044-E4FE-4C40-85DE-E4A08820E07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6" name="Check Box 242" descr="15条医師　項目使用" hidden="1">
              <a:extLst>
                <a:ext uri="{63B3BB69-23CF-44E3-9099-C40C66FF867C}">
                  <a14:compatExt spid="_x0000_s1266"/>
                </a:ext>
                <a:ext uri="{FF2B5EF4-FFF2-40B4-BE49-F238E27FC236}">
                  <a16:creationId xmlns:a16="http://schemas.microsoft.com/office/drawing/2014/main" id="{F44DE6D8-A1E8-401D-9AD8-A7EF7733DE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7" name="Check Box 243" descr="15条医師　項目使用" hidden="1">
              <a:extLst>
                <a:ext uri="{63B3BB69-23CF-44E3-9099-C40C66FF867C}">
                  <a14:compatExt spid="_x0000_s1267"/>
                </a:ext>
                <a:ext uri="{FF2B5EF4-FFF2-40B4-BE49-F238E27FC236}">
                  <a16:creationId xmlns:a16="http://schemas.microsoft.com/office/drawing/2014/main" id="{FAEE31E2-8B9B-4FED-A45E-0B875D2E2C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8" name="Check Box 244" descr="15条医師　項目使用" hidden="1">
              <a:extLst>
                <a:ext uri="{63B3BB69-23CF-44E3-9099-C40C66FF867C}">
                  <a14:compatExt spid="_x0000_s1268"/>
                </a:ext>
                <a:ext uri="{FF2B5EF4-FFF2-40B4-BE49-F238E27FC236}">
                  <a16:creationId xmlns:a16="http://schemas.microsoft.com/office/drawing/2014/main" id="{62531514-22B0-498C-BDD8-AFB9B1EE1AB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69" name="Check Box 245" descr="15条医師　項目使用" hidden="1">
              <a:extLst>
                <a:ext uri="{63B3BB69-23CF-44E3-9099-C40C66FF867C}">
                  <a14:compatExt spid="_x0000_s1269"/>
                </a:ext>
                <a:ext uri="{FF2B5EF4-FFF2-40B4-BE49-F238E27FC236}">
                  <a16:creationId xmlns:a16="http://schemas.microsoft.com/office/drawing/2014/main" id="{72D8EE07-74B2-49E8-931B-6F7673ABEE6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70" name="Check Box 246" descr="15条医師　項目使用" hidden="1">
              <a:extLst>
                <a:ext uri="{63B3BB69-23CF-44E3-9099-C40C66FF867C}">
                  <a14:compatExt spid="_x0000_s1270"/>
                </a:ext>
                <a:ext uri="{FF2B5EF4-FFF2-40B4-BE49-F238E27FC236}">
                  <a16:creationId xmlns:a16="http://schemas.microsoft.com/office/drawing/2014/main" id="{277A5793-D7F9-4513-B76C-3D82EB0044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71" name="Check Box 247" descr="15条医師　項目使用" hidden="1">
              <a:extLst>
                <a:ext uri="{63B3BB69-23CF-44E3-9099-C40C66FF867C}">
                  <a14:compatExt spid="_x0000_s1271"/>
                </a:ext>
                <a:ext uri="{FF2B5EF4-FFF2-40B4-BE49-F238E27FC236}">
                  <a16:creationId xmlns:a16="http://schemas.microsoft.com/office/drawing/2014/main" id="{D4B8731D-FAEF-4067-AEB8-0BAE7B3927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72" name="Check Box 248" descr="15条医師　項目使用" hidden="1">
              <a:extLst>
                <a:ext uri="{63B3BB69-23CF-44E3-9099-C40C66FF867C}">
                  <a14:compatExt spid="_x0000_s1272"/>
                </a:ext>
                <a:ext uri="{FF2B5EF4-FFF2-40B4-BE49-F238E27FC236}">
                  <a16:creationId xmlns:a16="http://schemas.microsoft.com/office/drawing/2014/main" id="{CF1E5366-BB5A-4EEA-BECD-F8DD69B359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73" name="Check Box 249" descr="15条医師　項目使用" hidden="1">
              <a:extLst>
                <a:ext uri="{63B3BB69-23CF-44E3-9099-C40C66FF867C}">
                  <a14:compatExt spid="_x0000_s1273"/>
                </a:ext>
                <a:ext uri="{FF2B5EF4-FFF2-40B4-BE49-F238E27FC236}">
                  <a16:creationId xmlns:a16="http://schemas.microsoft.com/office/drawing/2014/main" id="{50ED1618-C00E-4DDE-89F4-5912617837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74" name="Check Box 250" descr="15条医師　項目使用" hidden="1">
              <a:extLst>
                <a:ext uri="{63B3BB69-23CF-44E3-9099-C40C66FF867C}">
                  <a14:compatExt spid="_x0000_s1274"/>
                </a:ext>
                <a:ext uri="{FF2B5EF4-FFF2-40B4-BE49-F238E27FC236}">
                  <a16:creationId xmlns:a16="http://schemas.microsoft.com/office/drawing/2014/main" id="{BC09237E-12DE-4297-8BDE-A9B4F4B1C44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75" name="Check Box 251" descr="15条医師　項目使用" hidden="1">
              <a:extLst>
                <a:ext uri="{63B3BB69-23CF-44E3-9099-C40C66FF867C}">
                  <a14:compatExt spid="_x0000_s1275"/>
                </a:ext>
                <a:ext uri="{FF2B5EF4-FFF2-40B4-BE49-F238E27FC236}">
                  <a16:creationId xmlns:a16="http://schemas.microsoft.com/office/drawing/2014/main" id="{82DEC490-511A-46AD-8017-518281EF7C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76" name="Check Box 252" descr="15条医師　項目使用" hidden="1">
              <a:extLst>
                <a:ext uri="{63B3BB69-23CF-44E3-9099-C40C66FF867C}">
                  <a14:compatExt spid="_x0000_s1276"/>
                </a:ext>
                <a:ext uri="{FF2B5EF4-FFF2-40B4-BE49-F238E27FC236}">
                  <a16:creationId xmlns:a16="http://schemas.microsoft.com/office/drawing/2014/main" id="{57C4DEA0-92BC-4BEE-AA82-706EB6EEC52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77" name="Check Box 253" descr="15条医師　項目使用" hidden="1">
              <a:extLst>
                <a:ext uri="{63B3BB69-23CF-44E3-9099-C40C66FF867C}">
                  <a14:compatExt spid="_x0000_s1277"/>
                </a:ext>
                <a:ext uri="{FF2B5EF4-FFF2-40B4-BE49-F238E27FC236}">
                  <a16:creationId xmlns:a16="http://schemas.microsoft.com/office/drawing/2014/main" id="{B39AC98E-98D6-4CEE-AD7D-D000910AA6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278" name="Check Box 254" descr="15条医師　項目使用" hidden="1">
              <a:extLst>
                <a:ext uri="{63B3BB69-23CF-44E3-9099-C40C66FF867C}">
                  <a14:compatExt spid="_x0000_s1278"/>
                </a:ext>
                <a:ext uri="{FF2B5EF4-FFF2-40B4-BE49-F238E27FC236}">
                  <a16:creationId xmlns:a16="http://schemas.microsoft.com/office/drawing/2014/main" id="{2C617E6B-DA54-4D96-AFB3-57AC367D56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79" name="Check Box 255" descr="15条医師　項目使用" hidden="1">
              <a:extLst>
                <a:ext uri="{63B3BB69-23CF-44E3-9099-C40C66FF867C}">
                  <a14:compatExt spid="_x0000_s1279"/>
                </a:ext>
                <a:ext uri="{FF2B5EF4-FFF2-40B4-BE49-F238E27FC236}">
                  <a16:creationId xmlns:a16="http://schemas.microsoft.com/office/drawing/2014/main" id="{0EBC4509-1C97-47D9-A69D-41D75BDE18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0" name="Check Box 256" descr="15条医師　項目使用" hidden="1">
              <a:extLst>
                <a:ext uri="{63B3BB69-23CF-44E3-9099-C40C66FF867C}">
                  <a14:compatExt spid="_x0000_s1280"/>
                </a:ext>
                <a:ext uri="{FF2B5EF4-FFF2-40B4-BE49-F238E27FC236}">
                  <a16:creationId xmlns:a16="http://schemas.microsoft.com/office/drawing/2014/main" id="{483DCCB9-9269-49D3-B8BA-2DFC1F3967C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1" name="Check Box 257" descr="15条医師　項目使用" hidden="1">
              <a:extLst>
                <a:ext uri="{63B3BB69-23CF-44E3-9099-C40C66FF867C}">
                  <a14:compatExt spid="_x0000_s1281"/>
                </a:ext>
                <a:ext uri="{FF2B5EF4-FFF2-40B4-BE49-F238E27FC236}">
                  <a16:creationId xmlns:a16="http://schemas.microsoft.com/office/drawing/2014/main" id="{CBD66D63-A06F-4CA9-8944-42B94524CFB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2" name="Check Box 258" descr="15条医師　項目使用" hidden="1">
              <a:extLst>
                <a:ext uri="{63B3BB69-23CF-44E3-9099-C40C66FF867C}">
                  <a14:compatExt spid="_x0000_s1282"/>
                </a:ext>
                <a:ext uri="{FF2B5EF4-FFF2-40B4-BE49-F238E27FC236}">
                  <a16:creationId xmlns:a16="http://schemas.microsoft.com/office/drawing/2014/main" id="{A74FCB6F-3858-485D-AE84-243FFE10F5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3" name="Check Box 259" descr="15条医師　項目使用" hidden="1">
              <a:extLst>
                <a:ext uri="{63B3BB69-23CF-44E3-9099-C40C66FF867C}">
                  <a14:compatExt spid="_x0000_s1283"/>
                </a:ext>
                <a:ext uri="{FF2B5EF4-FFF2-40B4-BE49-F238E27FC236}">
                  <a16:creationId xmlns:a16="http://schemas.microsoft.com/office/drawing/2014/main" id="{B0116E38-E287-420D-B35B-4810C55CA0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4" name="Check Box 260" descr="15条医師　項目使用" hidden="1">
              <a:extLst>
                <a:ext uri="{63B3BB69-23CF-44E3-9099-C40C66FF867C}">
                  <a14:compatExt spid="_x0000_s1284"/>
                </a:ext>
                <a:ext uri="{FF2B5EF4-FFF2-40B4-BE49-F238E27FC236}">
                  <a16:creationId xmlns:a16="http://schemas.microsoft.com/office/drawing/2014/main" id="{53B10330-5CEF-4689-8395-EA430D711A7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5" name="Check Box 261" descr="15条医師　項目使用" hidden="1">
              <a:extLst>
                <a:ext uri="{63B3BB69-23CF-44E3-9099-C40C66FF867C}">
                  <a14:compatExt spid="_x0000_s1285"/>
                </a:ext>
                <a:ext uri="{FF2B5EF4-FFF2-40B4-BE49-F238E27FC236}">
                  <a16:creationId xmlns:a16="http://schemas.microsoft.com/office/drawing/2014/main" id="{7D7D8B78-9D66-4B33-AA11-50DA7B5AEDA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6" name="Check Box 262" descr="15条医師　項目使用" hidden="1">
              <a:extLst>
                <a:ext uri="{63B3BB69-23CF-44E3-9099-C40C66FF867C}">
                  <a14:compatExt spid="_x0000_s1286"/>
                </a:ext>
                <a:ext uri="{FF2B5EF4-FFF2-40B4-BE49-F238E27FC236}">
                  <a16:creationId xmlns:a16="http://schemas.microsoft.com/office/drawing/2014/main" id="{FDEDBF64-783D-4B24-A8F8-C0F28573ADE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7" name="Check Box 263" descr="15条医師　項目使用" hidden="1">
              <a:extLst>
                <a:ext uri="{63B3BB69-23CF-44E3-9099-C40C66FF867C}">
                  <a14:compatExt spid="_x0000_s1287"/>
                </a:ext>
                <a:ext uri="{FF2B5EF4-FFF2-40B4-BE49-F238E27FC236}">
                  <a16:creationId xmlns:a16="http://schemas.microsoft.com/office/drawing/2014/main" id="{2D9EEF60-E643-4989-B30C-737327A0A0A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8" name="Check Box 264" descr="15条医師　項目使用" hidden="1">
              <a:extLst>
                <a:ext uri="{63B3BB69-23CF-44E3-9099-C40C66FF867C}">
                  <a14:compatExt spid="_x0000_s1288"/>
                </a:ext>
                <a:ext uri="{FF2B5EF4-FFF2-40B4-BE49-F238E27FC236}">
                  <a16:creationId xmlns:a16="http://schemas.microsoft.com/office/drawing/2014/main" id="{0DDAC37B-A0CF-49D8-880C-78EECCE539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89" name="Check Box 265" descr="15条医師　項目使用" hidden="1">
              <a:extLst>
                <a:ext uri="{63B3BB69-23CF-44E3-9099-C40C66FF867C}">
                  <a14:compatExt spid="_x0000_s1289"/>
                </a:ext>
                <a:ext uri="{FF2B5EF4-FFF2-40B4-BE49-F238E27FC236}">
                  <a16:creationId xmlns:a16="http://schemas.microsoft.com/office/drawing/2014/main" id="{6088889F-00CC-4DDA-B1F6-A3F02DCF3E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0" name="Check Box 266" descr="15条医師　項目使用" hidden="1">
              <a:extLst>
                <a:ext uri="{63B3BB69-23CF-44E3-9099-C40C66FF867C}">
                  <a14:compatExt spid="_x0000_s1290"/>
                </a:ext>
                <a:ext uri="{FF2B5EF4-FFF2-40B4-BE49-F238E27FC236}">
                  <a16:creationId xmlns:a16="http://schemas.microsoft.com/office/drawing/2014/main" id="{01F24334-E9A4-456E-B3AF-73B945691DF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1" name="Check Box 267" descr="15条医師　項目使用" hidden="1">
              <a:extLst>
                <a:ext uri="{63B3BB69-23CF-44E3-9099-C40C66FF867C}">
                  <a14:compatExt spid="_x0000_s1291"/>
                </a:ext>
                <a:ext uri="{FF2B5EF4-FFF2-40B4-BE49-F238E27FC236}">
                  <a16:creationId xmlns:a16="http://schemas.microsoft.com/office/drawing/2014/main" id="{B66E965B-570E-4F15-8BD7-AD3B3309CF9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2" name="Check Box 268" descr="15条医師　項目使用" hidden="1">
              <a:extLst>
                <a:ext uri="{63B3BB69-23CF-44E3-9099-C40C66FF867C}">
                  <a14:compatExt spid="_x0000_s1292"/>
                </a:ext>
                <a:ext uri="{FF2B5EF4-FFF2-40B4-BE49-F238E27FC236}">
                  <a16:creationId xmlns:a16="http://schemas.microsoft.com/office/drawing/2014/main" id="{19A6E597-8415-4B1D-B6B3-476273005B8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3" name="Check Box 269" descr="15条医師　項目使用" hidden="1">
              <a:extLst>
                <a:ext uri="{63B3BB69-23CF-44E3-9099-C40C66FF867C}">
                  <a14:compatExt spid="_x0000_s1293"/>
                </a:ext>
                <a:ext uri="{FF2B5EF4-FFF2-40B4-BE49-F238E27FC236}">
                  <a16:creationId xmlns:a16="http://schemas.microsoft.com/office/drawing/2014/main" id="{A33C82F1-DE22-44E9-89C5-4E91AE8F3E4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4" name="Check Box 270" descr="15条医師　項目使用" hidden="1">
              <a:extLst>
                <a:ext uri="{63B3BB69-23CF-44E3-9099-C40C66FF867C}">
                  <a14:compatExt spid="_x0000_s1294"/>
                </a:ext>
                <a:ext uri="{FF2B5EF4-FFF2-40B4-BE49-F238E27FC236}">
                  <a16:creationId xmlns:a16="http://schemas.microsoft.com/office/drawing/2014/main" id="{824E1259-E40C-4963-BA1F-A9A9349E280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5" name="Check Box 271" descr="15条医師　項目使用" hidden="1">
              <a:extLst>
                <a:ext uri="{63B3BB69-23CF-44E3-9099-C40C66FF867C}">
                  <a14:compatExt spid="_x0000_s1295"/>
                </a:ext>
                <a:ext uri="{FF2B5EF4-FFF2-40B4-BE49-F238E27FC236}">
                  <a16:creationId xmlns:a16="http://schemas.microsoft.com/office/drawing/2014/main" id="{E8C93019-5B02-46AE-9C12-C4A99F8C1B2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6" name="Check Box 272" descr="15条医師　項目使用" hidden="1">
              <a:extLst>
                <a:ext uri="{63B3BB69-23CF-44E3-9099-C40C66FF867C}">
                  <a14:compatExt spid="_x0000_s1296"/>
                </a:ext>
                <a:ext uri="{FF2B5EF4-FFF2-40B4-BE49-F238E27FC236}">
                  <a16:creationId xmlns:a16="http://schemas.microsoft.com/office/drawing/2014/main" id="{08047406-06BF-46A9-BEF8-92CB5DEA82D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7" name="Check Box 273" descr="15条医師　項目使用" hidden="1">
              <a:extLst>
                <a:ext uri="{63B3BB69-23CF-44E3-9099-C40C66FF867C}">
                  <a14:compatExt spid="_x0000_s1297"/>
                </a:ext>
                <a:ext uri="{FF2B5EF4-FFF2-40B4-BE49-F238E27FC236}">
                  <a16:creationId xmlns:a16="http://schemas.microsoft.com/office/drawing/2014/main" id="{FDEE1A62-28D3-462D-B919-6A97A87C99B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8" name="Check Box 274" descr="15条医師　項目使用" hidden="1">
              <a:extLst>
                <a:ext uri="{63B3BB69-23CF-44E3-9099-C40C66FF867C}">
                  <a14:compatExt spid="_x0000_s1298"/>
                </a:ext>
                <a:ext uri="{FF2B5EF4-FFF2-40B4-BE49-F238E27FC236}">
                  <a16:creationId xmlns:a16="http://schemas.microsoft.com/office/drawing/2014/main" id="{F4CF46C4-8A58-4C6B-B827-FC313E70ABC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299" name="Check Box 275" descr="15条医師　項目使用" hidden="1">
              <a:extLst>
                <a:ext uri="{63B3BB69-23CF-44E3-9099-C40C66FF867C}">
                  <a14:compatExt spid="_x0000_s1299"/>
                </a:ext>
                <a:ext uri="{FF2B5EF4-FFF2-40B4-BE49-F238E27FC236}">
                  <a16:creationId xmlns:a16="http://schemas.microsoft.com/office/drawing/2014/main" id="{23D4904C-1A26-4914-A935-2FB86333FCB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0" name="Check Box 276" descr="15条医師　項目使用" hidden="1">
              <a:extLst>
                <a:ext uri="{63B3BB69-23CF-44E3-9099-C40C66FF867C}">
                  <a14:compatExt spid="_x0000_s1300"/>
                </a:ext>
                <a:ext uri="{FF2B5EF4-FFF2-40B4-BE49-F238E27FC236}">
                  <a16:creationId xmlns:a16="http://schemas.microsoft.com/office/drawing/2014/main" id="{89D1F231-E16F-4C80-9BCC-EF1DE64112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1" name="Check Box 277" descr="15条医師　項目使用" hidden="1">
              <a:extLst>
                <a:ext uri="{63B3BB69-23CF-44E3-9099-C40C66FF867C}">
                  <a14:compatExt spid="_x0000_s1301"/>
                </a:ext>
                <a:ext uri="{FF2B5EF4-FFF2-40B4-BE49-F238E27FC236}">
                  <a16:creationId xmlns:a16="http://schemas.microsoft.com/office/drawing/2014/main" id="{8748818C-00F4-4E46-BBE0-FD5A13B227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2" name="Check Box 278" descr="15条医師　項目使用" hidden="1">
              <a:extLst>
                <a:ext uri="{63B3BB69-23CF-44E3-9099-C40C66FF867C}">
                  <a14:compatExt spid="_x0000_s1302"/>
                </a:ext>
                <a:ext uri="{FF2B5EF4-FFF2-40B4-BE49-F238E27FC236}">
                  <a16:creationId xmlns:a16="http://schemas.microsoft.com/office/drawing/2014/main" id="{86E428C8-FCF6-4A2F-BFEB-83FEEA36B50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3" name="Check Box 279" descr="15条医師　項目使用" hidden="1">
              <a:extLst>
                <a:ext uri="{63B3BB69-23CF-44E3-9099-C40C66FF867C}">
                  <a14:compatExt spid="_x0000_s1303"/>
                </a:ext>
                <a:ext uri="{FF2B5EF4-FFF2-40B4-BE49-F238E27FC236}">
                  <a16:creationId xmlns:a16="http://schemas.microsoft.com/office/drawing/2014/main" id="{3004C0AF-A954-471A-9528-713AACE2EE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4" name="Check Box 280" descr="15条医師　項目使用" hidden="1">
              <a:extLst>
                <a:ext uri="{63B3BB69-23CF-44E3-9099-C40C66FF867C}">
                  <a14:compatExt spid="_x0000_s1304"/>
                </a:ext>
                <a:ext uri="{FF2B5EF4-FFF2-40B4-BE49-F238E27FC236}">
                  <a16:creationId xmlns:a16="http://schemas.microsoft.com/office/drawing/2014/main" id="{16187C8A-735F-44C7-A385-249F2ABA40E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5" name="Check Box 281" descr="15条医師　項目使用" hidden="1">
              <a:extLst>
                <a:ext uri="{63B3BB69-23CF-44E3-9099-C40C66FF867C}">
                  <a14:compatExt spid="_x0000_s1305"/>
                </a:ext>
                <a:ext uri="{FF2B5EF4-FFF2-40B4-BE49-F238E27FC236}">
                  <a16:creationId xmlns:a16="http://schemas.microsoft.com/office/drawing/2014/main" id="{4587F9A5-52DA-4BCD-A667-130D63ADEAC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6" name="Check Box 282" descr="15条医師　項目使用" hidden="1">
              <a:extLst>
                <a:ext uri="{63B3BB69-23CF-44E3-9099-C40C66FF867C}">
                  <a14:compatExt spid="_x0000_s1306"/>
                </a:ext>
                <a:ext uri="{FF2B5EF4-FFF2-40B4-BE49-F238E27FC236}">
                  <a16:creationId xmlns:a16="http://schemas.microsoft.com/office/drawing/2014/main" id="{A77688B8-3304-43B4-BE06-C6503E10E6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7" name="Check Box 283" descr="15条医師　項目使用" hidden="1">
              <a:extLst>
                <a:ext uri="{63B3BB69-23CF-44E3-9099-C40C66FF867C}">
                  <a14:compatExt spid="_x0000_s1307"/>
                </a:ext>
                <a:ext uri="{FF2B5EF4-FFF2-40B4-BE49-F238E27FC236}">
                  <a16:creationId xmlns:a16="http://schemas.microsoft.com/office/drawing/2014/main" id="{4303DD15-DF45-4F02-851F-9AB2C242A7F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8" name="Check Box 284" descr="15条医師　項目使用" hidden="1">
              <a:extLst>
                <a:ext uri="{63B3BB69-23CF-44E3-9099-C40C66FF867C}">
                  <a14:compatExt spid="_x0000_s1308"/>
                </a:ext>
                <a:ext uri="{FF2B5EF4-FFF2-40B4-BE49-F238E27FC236}">
                  <a16:creationId xmlns:a16="http://schemas.microsoft.com/office/drawing/2014/main" id="{D80A2E81-5D65-4430-AB44-FC0EAB06DC7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09" name="Check Box 285" descr="15条医師　項目使用" hidden="1">
              <a:extLst>
                <a:ext uri="{63B3BB69-23CF-44E3-9099-C40C66FF867C}">
                  <a14:compatExt spid="_x0000_s1309"/>
                </a:ext>
                <a:ext uri="{FF2B5EF4-FFF2-40B4-BE49-F238E27FC236}">
                  <a16:creationId xmlns:a16="http://schemas.microsoft.com/office/drawing/2014/main" id="{63425A34-27F4-4EBF-BF7F-09AA3A8FEB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0" name="Check Box 286" descr="15条医師　項目使用" hidden="1">
              <a:extLst>
                <a:ext uri="{63B3BB69-23CF-44E3-9099-C40C66FF867C}">
                  <a14:compatExt spid="_x0000_s1310"/>
                </a:ext>
                <a:ext uri="{FF2B5EF4-FFF2-40B4-BE49-F238E27FC236}">
                  <a16:creationId xmlns:a16="http://schemas.microsoft.com/office/drawing/2014/main" id="{47EC598F-78C0-449F-AC21-621A124245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1" name="Check Box 287" descr="15条医師　項目使用" hidden="1">
              <a:extLst>
                <a:ext uri="{63B3BB69-23CF-44E3-9099-C40C66FF867C}">
                  <a14:compatExt spid="_x0000_s1311"/>
                </a:ext>
                <a:ext uri="{FF2B5EF4-FFF2-40B4-BE49-F238E27FC236}">
                  <a16:creationId xmlns:a16="http://schemas.microsoft.com/office/drawing/2014/main" id="{51DCD2C0-4BF9-4BBB-8CDD-FEEF13C799A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2" name="Check Box 288" descr="15条医師　項目使用" hidden="1">
              <a:extLst>
                <a:ext uri="{63B3BB69-23CF-44E3-9099-C40C66FF867C}">
                  <a14:compatExt spid="_x0000_s1312"/>
                </a:ext>
                <a:ext uri="{FF2B5EF4-FFF2-40B4-BE49-F238E27FC236}">
                  <a16:creationId xmlns:a16="http://schemas.microsoft.com/office/drawing/2014/main" id="{EE2C873A-B478-4598-8D9F-4E9B2A0F5D3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3" name="Check Box 289" descr="15条医師　項目使用" hidden="1">
              <a:extLst>
                <a:ext uri="{63B3BB69-23CF-44E3-9099-C40C66FF867C}">
                  <a14:compatExt spid="_x0000_s1313"/>
                </a:ext>
                <a:ext uri="{FF2B5EF4-FFF2-40B4-BE49-F238E27FC236}">
                  <a16:creationId xmlns:a16="http://schemas.microsoft.com/office/drawing/2014/main" id="{CB276301-0E7D-4F4B-84B9-0DE1EA7B68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4" name="Check Box 290" descr="15条医師　項目使用" hidden="1">
              <a:extLst>
                <a:ext uri="{63B3BB69-23CF-44E3-9099-C40C66FF867C}">
                  <a14:compatExt spid="_x0000_s1314"/>
                </a:ext>
                <a:ext uri="{FF2B5EF4-FFF2-40B4-BE49-F238E27FC236}">
                  <a16:creationId xmlns:a16="http://schemas.microsoft.com/office/drawing/2014/main" id="{C453464E-68C9-4AA3-83B4-6D3B1F2884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5" name="Check Box 291" descr="15条医師　項目使用" hidden="1">
              <a:extLst>
                <a:ext uri="{63B3BB69-23CF-44E3-9099-C40C66FF867C}">
                  <a14:compatExt spid="_x0000_s1315"/>
                </a:ext>
                <a:ext uri="{FF2B5EF4-FFF2-40B4-BE49-F238E27FC236}">
                  <a16:creationId xmlns:a16="http://schemas.microsoft.com/office/drawing/2014/main" id="{32131F48-5781-43E5-8F49-8C380D598D5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6" name="Check Box 292" descr="15条医師　項目使用" hidden="1">
              <a:extLst>
                <a:ext uri="{63B3BB69-23CF-44E3-9099-C40C66FF867C}">
                  <a14:compatExt spid="_x0000_s1316"/>
                </a:ext>
                <a:ext uri="{FF2B5EF4-FFF2-40B4-BE49-F238E27FC236}">
                  <a16:creationId xmlns:a16="http://schemas.microsoft.com/office/drawing/2014/main" id="{0A91A1BE-AC03-4E64-BF29-86E0128608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7" name="Check Box 293" descr="15条医師　項目使用" hidden="1">
              <a:extLst>
                <a:ext uri="{63B3BB69-23CF-44E3-9099-C40C66FF867C}">
                  <a14:compatExt spid="_x0000_s1317"/>
                </a:ext>
                <a:ext uri="{FF2B5EF4-FFF2-40B4-BE49-F238E27FC236}">
                  <a16:creationId xmlns:a16="http://schemas.microsoft.com/office/drawing/2014/main" id="{69984C15-052D-4112-BABA-D82D8BF8C9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8" name="Check Box 294" descr="15条医師　項目使用" hidden="1">
              <a:extLst>
                <a:ext uri="{63B3BB69-23CF-44E3-9099-C40C66FF867C}">
                  <a14:compatExt spid="_x0000_s1318"/>
                </a:ext>
                <a:ext uri="{FF2B5EF4-FFF2-40B4-BE49-F238E27FC236}">
                  <a16:creationId xmlns:a16="http://schemas.microsoft.com/office/drawing/2014/main" id="{A466EF10-24BD-4A02-8393-35018AA023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19" name="Check Box 295" descr="15条医師　項目使用" hidden="1">
              <a:extLst>
                <a:ext uri="{63B3BB69-23CF-44E3-9099-C40C66FF867C}">
                  <a14:compatExt spid="_x0000_s1319"/>
                </a:ext>
                <a:ext uri="{FF2B5EF4-FFF2-40B4-BE49-F238E27FC236}">
                  <a16:creationId xmlns:a16="http://schemas.microsoft.com/office/drawing/2014/main" id="{6795980E-9E82-401A-B825-69CC9E40E97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20" name="Check Box 296" descr="15条医師　項目使用" hidden="1">
              <a:extLst>
                <a:ext uri="{63B3BB69-23CF-44E3-9099-C40C66FF867C}">
                  <a14:compatExt spid="_x0000_s1320"/>
                </a:ext>
                <a:ext uri="{FF2B5EF4-FFF2-40B4-BE49-F238E27FC236}">
                  <a16:creationId xmlns:a16="http://schemas.microsoft.com/office/drawing/2014/main" id="{D72F4E81-BBC5-4524-BAF3-6380ADB8A4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21" name="Check Box 297" descr="15条医師　項目使用" hidden="1">
              <a:extLst>
                <a:ext uri="{63B3BB69-23CF-44E3-9099-C40C66FF867C}">
                  <a14:compatExt spid="_x0000_s1321"/>
                </a:ext>
                <a:ext uri="{FF2B5EF4-FFF2-40B4-BE49-F238E27FC236}">
                  <a16:creationId xmlns:a16="http://schemas.microsoft.com/office/drawing/2014/main" id="{C47F3F5F-9B36-4072-92D7-B06C801B2A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22" name="Check Box 298" descr="15条医師　項目使用" hidden="1">
              <a:extLst>
                <a:ext uri="{63B3BB69-23CF-44E3-9099-C40C66FF867C}">
                  <a14:compatExt spid="_x0000_s1322"/>
                </a:ext>
                <a:ext uri="{FF2B5EF4-FFF2-40B4-BE49-F238E27FC236}">
                  <a16:creationId xmlns:a16="http://schemas.microsoft.com/office/drawing/2014/main" id="{C2BFC580-E98C-409E-B8F4-E492D623C5B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23" name="Check Box 299" descr="15条医師　項目使用" hidden="1">
              <a:extLst>
                <a:ext uri="{63B3BB69-23CF-44E3-9099-C40C66FF867C}">
                  <a14:compatExt spid="_x0000_s1323"/>
                </a:ext>
                <a:ext uri="{FF2B5EF4-FFF2-40B4-BE49-F238E27FC236}">
                  <a16:creationId xmlns:a16="http://schemas.microsoft.com/office/drawing/2014/main" id="{0C3ACDA5-61F5-4FF4-A16F-ABAC542823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24" name="Check Box 300" descr="15条医師　項目使用" hidden="1">
              <a:extLst>
                <a:ext uri="{63B3BB69-23CF-44E3-9099-C40C66FF867C}">
                  <a14:compatExt spid="_x0000_s1324"/>
                </a:ext>
                <a:ext uri="{FF2B5EF4-FFF2-40B4-BE49-F238E27FC236}">
                  <a16:creationId xmlns:a16="http://schemas.microsoft.com/office/drawing/2014/main" id="{6B10AB7C-EB11-4C38-B48F-50C75CA3F0A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25" name="Check Box 301" descr="15条医師　項目使用" hidden="1">
              <a:extLst>
                <a:ext uri="{63B3BB69-23CF-44E3-9099-C40C66FF867C}">
                  <a14:compatExt spid="_x0000_s1325"/>
                </a:ext>
                <a:ext uri="{FF2B5EF4-FFF2-40B4-BE49-F238E27FC236}">
                  <a16:creationId xmlns:a16="http://schemas.microsoft.com/office/drawing/2014/main" id="{2746FBB3-2E2C-440F-922A-3A0552116C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26" name="Check Box 302" descr="15条医師　項目使用" hidden="1">
              <a:extLst>
                <a:ext uri="{63B3BB69-23CF-44E3-9099-C40C66FF867C}">
                  <a14:compatExt spid="_x0000_s1326"/>
                </a:ext>
                <a:ext uri="{FF2B5EF4-FFF2-40B4-BE49-F238E27FC236}">
                  <a16:creationId xmlns:a16="http://schemas.microsoft.com/office/drawing/2014/main" id="{57066683-2F10-4371-BB9C-D6EE9C8AF21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27" name="Check Box 303" descr="15条医師　項目使用" hidden="1">
              <a:extLst>
                <a:ext uri="{63B3BB69-23CF-44E3-9099-C40C66FF867C}">
                  <a14:compatExt spid="_x0000_s1327"/>
                </a:ext>
                <a:ext uri="{FF2B5EF4-FFF2-40B4-BE49-F238E27FC236}">
                  <a16:creationId xmlns:a16="http://schemas.microsoft.com/office/drawing/2014/main" id="{C8A07EF7-D80B-4605-8A39-D65227A764F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28" name="Check Box 304" descr="15条医師　項目使用" hidden="1">
              <a:extLst>
                <a:ext uri="{63B3BB69-23CF-44E3-9099-C40C66FF867C}">
                  <a14:compatExt spid="_x0000_s1328"/>
                </a:ext>
                <a:ext uri="{FF2B5EF4-FFF2-40B4-BE49-F238E27FC236}">
                  <a16:creationId xmlns:a16="http://schemas.microsoft.com/office/drawing/2014/main" id="{615F800C-927A-409B-B52D-CF21CB8E0D4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29" name="Check Box 305" descr="15条医師　項目使用" hidden="1">
              <a:extLst>
                <a:ext uri="{63B3BB69-23CF-44E3-9099-C40C66FF867C}">
                  <a14:compatExt spid="_x0000_s1329"/>
                </a:ext>
                <a:ext uri="{FF2B5EF4-FFF2-40B4-BE49-F238E27FC236}">
                  <a16:creationId xmlns:a16="http://schemas.microsoft.com/office/drawing/2014/main" id="{9BEC4F9F-DCE5-4156-938E-CFD6E245FC0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0" name="Check Box 306" descr="15条医師　項目使用" hidden="1">
              <a:extLst>
                <a:ext uri="{63B3BB69-23CF-44E3-9099-C40C66FF867C}">
                  <a14:compatExt spid="_x0000_s1330"/>
                </a:ext>
                <a:ext uri="{FF2B5EF4-FFF2-40B4-BE49-F238E27FC236}">
                  <a16:creationId xmlns:a16="http://schemas.microsoft.com/office/drawing/2014/main" id="{7B1A1B2F-7ECA-40EA-A8BB-ADD6B3EADE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1" name="Check Box 307" descr="15条医師　項目使用" hidden="1">
              <a:extLst>
                <a:ext uri="{63B3BB69-23CF-44E3-9099-C40C66FF867C}">
                  <a14:compatExt spid="_x0000_s1331"/>
                </a:ext>
                <a:ext uri="{FF2B5EF4-FFF2-40B4-BE49-F238E27FC236}">
                  <a16:creationId xmlns:a16="http://schemas.microsoft.com/office/drawing/2014/main" id="{C664EEEB-D804-46B1-9263-2307C2DF9A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2" name="Check Box 308" descr="15条医師　項目使用" hidden="1">
              <a:extLst>
                <a:ext uri="{63B3BB69-23CF-44E3-9099-C40C66FF867C}">
                  <a14:compatExt spid="_x0000_s1332"/>
                </a:ext>
                <a:ext uri="{FF2B5EF4-FFF2-40B4-BE49-F238E27FC236}">
                  <a16:creationId xmlns:a16="http://schemas.microsoft.com/office/drawing/2014/main" id="{B82576A9-CC9D-4C9C-9B3F-AFDE750138B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3" name="Check Box 309" descr="15条医師　項目使用" hidden="1">
              <a:extLst>
                <a:ext uri="{63B3BB69-23CF-44E3-9099-C40C66FF867C}">
                  <a14:compatExt spid="_x0000_s1333"/>
                </a:ext>
                <a:ext uri="{FF2B5EF4-FFF2-40B4-BE49-F238E27FC236}">
                  <a16:creationId xmlns:a16="http://schemas.microsoft.com/office/drawing/2014/main" id="{6A7F79CD-4F67-42B2-A08D-554E98A83C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4" name="Check Box 310" descr="15条医師　項目使用" hidden="1">
              <a:extLst>
                <a:ext uri="{63B3BB69-23CF-44E3-9099-C40C66FF867C}">
                  <a14:compatExt spid="_x0000_s1334"/>
                </a:ext>
                <a:ext uri="{FF2B5EF4-FFF2-40B4-BE49-F238E27FC236}">
                  <a16:creationId xmlns:a16="http://schemas.microsoft.com/office/drawing/2014/main" id="{111BF670-AD5B-4F61-8150-B0351F5501B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5" name="Check Box 311" descr="15条医師　項目使用" hidden="1">
              <a:extLst>
                <a:ext uri="{63B3BB69-23CF-44E3-9099-C40C66FF867C}">
                  <a14:compatExt spid="_x0000_s1335"/>
                </a:ext>
                <a:ext uri="{FF2B5EF4-FFF2-40B4-BE49-F238E27FC236}">
                  <a16:creationId xmlns:a16="http://schemas.microsoft.com/office/drawing/2014/main" id="{50AE294F-83E9-48B4-8740-01EF13549C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6" name="Check Box 312" descr="15条医師　項目使用" hidden="1">
              <a:extLst>
                <a:ext uri="{63B3BB69-23CF-44E3-9099-C40C66FF867C}">
                  <a14:compatExt spid="_x0000_s1336"/>
                </a:ext>
                <a:ext uri="{FF2B5EF4-FFF2-40B4-BE49-F238E27FC236}">
                  <a16:creationId xmlns:a16="http://schemas.microsoft.com/office/drawing/2014/main" id="{2E425D9A-82B2-461D-9C68-709692568F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7" name="Check Box 313" descr="15条医師　項目使用" hidden="1">
              <a:extLst>
                <a:ext uri="{63B3BB69-23CF-44E3-9099-C40C66FF867C}">
                  <a14:compatExt spid="_x0000_s1337"/>
                </a:ext>
                <a:ext uri="{FF2B5EF4-FFF2-40B4-BE49-F238E27FC236}">
                  <a16:creationId xmlns:a16="http://schemas.microsoft.com/office/drawing/2014/main" id="{4D96E60A-FB23-4704-89F1-02ACA58113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8" name="Check Box 314" descr="15条医師　項目使用" hidden="1">
              <a:extLst>
                <a:ext uri="{63B3BB69-23CF-44E3-9099-C40C66FF867C}">
                  <a14:compatExt spid="_x0000_s1338"/>
                </a:ext>
                <a:ext uri="{FF2B5EF4-FFF2-40B4-BE49-F238E27FC236}">
                  <a16:creationId xmlns:a16="http://schemas.microsoft.com/office/drawing/2014/main" id="{BD583CFB-5817-4A61-8E24-5C2F5C2102A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39" name="Check Box 315" descr="15条医師　項目使用" hidden="1">
              <a:extLst>
                <a:ext uri="{63B3BB69-23CF-44E3-9099-C40C66FF867C}">
                  <a14:compatExt spid="_x0000_s1339"/>
                </a:ext>
                <a:ext uri="{FF2B5EF4-FFF2-40B4-BE49-F238E27FC236}">
                  <a16:creationId xmlns:a16="http://schemas.microsoft.com/office/drawing/2014/main" id="{F6E63DB7-5B2C-4A39-9858-051401BDC7A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0" name="Check Box 316" descr="15条医師　項目使用" hidden="1">
              <a:extLst>
                <a:ext uri="{63B3BB69-23CF-44E3-9099-C40C66FF867C}">
                  <a14:compatExt spid="_x0000_s1340"/>
                </a:ext>
                <a:ext uri="{FF2B5EF4-FFF2-40B4-BE49-F238E27FC236}">
                  <a16:creationId xmlns:a16="http://schemas.microsoft.com/office/drawing/2014/main" id="{9EDF8088-4CC2-417C-BE22-A0E4A92D25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1" name="Check Box 317" descr="15条医師　項目使用" hidden="1">
              <a:extLst>
                <a:ext uri="{63B3BB69-23CF-44E3-9099-C40C66FF867C}">
                  <a14:compatExt spid="_x0000_s1341"/>
                </a:ext>
                <a:ext uri="{FF2B5EF4-FFF2-40B4-BE49-F238E27FC236}">
                  <a16:creationId xmlns:a16="http://schemas.microsoft.com/office/drawing/2014/main" id="{6915C317-14E5-43BF-AF0E-AD9537A2BCC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2" name="Check Box 318" descr="15条医師　項目使用" hidden="1">
              <a:extLst>
                <a:ext uri="{63B3BB69-23CF-44E3-9099-C40C66FF867C}">
                  <a14:compatExt spid="_x0000_s1342"/>
                </a:ext>
                <a:ext uri="{FF2B5EF4-FFF2-40B4-BE49-F238E27FC236}">
                  <a16:creationId xmlns:a16="http://schemas.microsoft.com/office/drawing/2014/main" id="{1BAEE496-0CAC-4D9D-B3DE-93F1A587447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3" name="Check Box 319" descr="15条医師　項目使用" hidden="1">
              <a:extLst>
                <a:ext uri="{63B3BB69-23CF-44E3-9099-C40C66FF867C}">
                  <a14:compatExt spid="_x0000_s1343"/>
                </a:ext>
                <a:ext uri="{FF2B5EF4-FFF2-40B4-BE49-F238E27FC236}">
                  <a16:creationId xmlns:a16="http://schemas.microsoft.com/office/drawing/2014/main" id="{3ECE2905-1D80-4AB3-B2F7-912AEE10020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4" name="Check Box 320" descr="15条医師　項目使用" hidden="1">
              <a:extLst>
                <a:ext uri="{63B3BB69-23CF-44E3-9099-C40C66FF867C}">
                  <a14:compatExt spid="_x0000_s1344"/>
                </a:ext>
                <a:ext uri="{FF2B5EF4-FFF2-40B4-BE49-F238E27FC236}">
                  <a16:creationId xmlns:a16="http://schemas.microsoft.com/office/drawing/2014/main" id="{A27C6F23-00DB-499A-94BE-E53E0BFA13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5" name="Check Box 321" descr="15条医師　項目使用" hidden="1">
              <a:extLst>
                <a:ext uri="{63B3BB69-23CF-44E3-9099-C40C66FF867C}">
                  <a14:compatExt spid="_x0000_s1345"/>
                </a:ext>
                <a:ext uri="{FF2B5EF4-FFF2-40B4-BE49-F238E27FC236}">
                  <a16:creationId xmlns:a16="http://schemas.microsoft.com/office/drawing/2014/main" id="{E1DBEBF0-326E-4B28-BFA7-CC537603029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6" name="Check Box 322" descr="15条医師　項目使用" hidden="1">
              <a:extLst>
                <a:ext uri="{63B3BB69-23CF-44E3-9099-C40C66FF867C}">
                  <a14:compatExt spid="_x0000_s1346"/>
                </a:ext>
                <a:ext uri="{FF2B5EF4-FFF2-40B4-BE49-F238E27FC236}">
                  <a16:creationId xmlns:a16="http://schemas.microsoft.com/office/drawing/2014/main" id="{1864ACC9-6354-426C-8246-6570F4E483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7" name="Check Box 323" descr="15条医師　項目使用" hidden="1">
              <a:extLst>
                <a:ext uri="{63B3BB69-23CF-44E3-9099-C40C66FF867C}">
                  <a14:compatExt spid="_x0000_s1347"/>
                </a:ext>
                <a:ext uri="{FF2B5EF4-FFF2-40B4-BE49-F238E27FC236}">
                  <a16:creationId xmlns:a16="http://schemas.microsoft.com/office/drawing/2014/main" id="{D4A901A7-F69D-49DD-8200-89DFC7EA51A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8" name="Check Box 324" descr="15条医師　項目使用" hidden="1">
              <a:extLst>
                <a:ext uri="{63B3BB69-23CF-44E3-9099-C40C66FF867C}">
                  <a14:compatExt spid="_x0000_s1348"/>
                </a:ext>
                <a:ext uri="{FF2B5EF4-FFF2-40B4-BE49-F238E27FC236}">
                  <a16:creationId xmlns:a16="http://schemas.microsoft.com/office/drawing/2014/main" id="{BDD4A622-D0D5-4426-8909-DC212A9E62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49" name="Check Box 325" descr="15条医師　項目使用" hidden="1">
              <a:extLst>
                <a:ext uri="{63B3BB69-23CF-44E3-9099-C40C66FF867C}">
                  <a14:compatExt spid="_x0000_s1349"/>
                </a:ext>
                <a:ext uri="{FF2B5EF4-FFF2-40B4-BE49-F238E27FC236}">
                  <a16:creationId xmlns:a16="http://schemas.microsoft.com/office/drawing/2014/main" id="{34A35D4C-7691-49ED-BE2D-070A5D59BB0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0" name="Check Box 326" descr="15条医師　項目使用" hidden="1">
              <a:extLst>
                <a:ext uri="{63B3BB69-23CF-44E3-9099-C40C66FF867C}">
                  <a14:compatExt spid="_x0000_s1350"/>
                </a:ext>
                <a:ext uri="{FF2B5EF4-FFF2-40B4-BE49-F238E27FC236}">
                  <a16:creationId xmlns:a16="http://schemas.microsoft.com/office/drawing/2014/main" id="{6A87C2F8-3166-48AF-9137-B9D9B535907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1" name="Check Box 327" descr="15条医師　項目使用" hidden="1">
              <a:extLst>
                <a:ext uri="{63B3BB69-23CF-44E3-9099-C40C66FF867C}">
                  <a14:compatExt spid="_x0000_s1351"/>
                </a:ext>
                <a:ext uri="{FF2B5EF4-FFF2-40B4-BE49-F238E27FC236}">
                  <a16:creationId xmlns:a16="http://schemas.microsoft.com/office/drawing/2014/main" id="{F8964905-BD97-4EB2-BFAD-FD1EE002B18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2" name="Check Box 328" descr="15条医師　項目使用" hidden="1">
              <a:extLst>
                <a:ext uri="{63B3BB69-23CF-44E3-9099-C40C66FF867C}">
                  <a14:compatExt spid="_x0000_s1352"/>
                </a:ext>
                <a:ext uri="{FF2B5EF4-FFF2-40B4-BE49-F238E27FC236}">
                  <a16:creationId xmlns:a16="http://schemas.microsoft.com/office/drawing/2014/main" id="{E9A150FE-86B7-40AA-B1AA-2D3BB70587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3" name="Check Box 329" descr="15条医師　項目使用" hidden="1">
              <a:extLst>
                <a:ext uri="{63B3BB69-23CF-44E3-9099-C40C66FF867C}">
                  <a14:compatExt spid="_x0000_s1353"/>
                </a:ext>
                <a:ext uri="{FF2B5EF4-FFF2-40B4-BE49-F238E27FC236}">
                  <a16:creationId xmlns:a16="http://schemas.microsoft.com/office/drawing/2014/main" id="{8B4B3C1C-0A09-47FD-ACCF-F18E670E95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4" name="Check Box 330" descr="15条医師　項目使用" hidden="1">
              <a:extLst>
                <a:ext uri="{63B3BB69-23CF-44E3-9099-C40C66FF867C}">
                  <a14:compatExt spid="_x0000_s1354"/>
                </a:ext>
                <a:ext uri="{FF2B5EF4-FFF2-40B4-BE49-F238E27FC236}">
                  <a16:creationId xmlns:a16="http://schemas.microsoft.com/office/drawing/2014/main" id="{F8458E59-64B9-4D78-99A9-A370F8D7A5E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5" name="Check Box 331" descr="15条医師　項目使用" hidden="1">
              <a:extLst>
                <a:ext uri="{63B3BB69-23CF-44E3-9099-C40C66FF867C}">
                  <a14:compatExt spid="_x0000_s1355"/>
                </a:ext>
                <a:ext uri="{FF2B5EF4-FFF2-40B4-BE49-F238E27FC236}">
                  <a16:creationId xmlns:a16="http://schemas.microsoft.com/office/drawing/2014/main" id="{0018B8A7-9B61-490F-B9F7-30C4C53968C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6" name="Check Box 332" descr="15条医師　項目使用" hidden="1">
              <a:extLst>
                <a:ext uri="{63B3BB69-23CF-44E3-9099-C40C66FF867C}">
                  <a14:compatExt spid="_x0000_s1356"/>
                </a:ext>
                <a:ext uri="{FF2B5EF4-FFF2-40B4-BE49-F238E27FC236}">
                  <a16:creationId xmlns:a16="http://schemas.microsoft.com/office/drawing/2014/main" id="{51012C8D-7FE8-4105-BBC0-AF264240D0C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7" name="Check Box 333" descr="15条医師　項目使用" hidden="1">
              <a:extLst>
                <a:ext uri="{63B3BB69-23CF-44E3-9099-C40C66FF867C}">
                  <a14:compatExt spid="_x0000_s1357"/>
                </a:ext>
                <a:ext uri="{FF2B5EF4-FFF2-40B4-BE49-F238E27FC236}">
                  <a16:creationId xmlns:a16="http://schemas.microsoft.com/office/drawing/2014/main" id="{02541D47-8605-45CC-BE80-24BAEA779BC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8" name="Check Box 334" descr="15条医師　項目使用" hidden="1">
              <a:extLst>
                <a:ext uri="{63B3BB69-23CF-44E3-9099-C40C66FF867C}">
                  <a14:compatExt spid="_x0000_s1358"/>
                </a:ext>
                <a:ext uri="{FF2B5EF4-FFF2-40B4-BE49-F238E27FC236}">
                  <a16:creationId xmlns:a16="http://schemas.microsoft.com/office/drawing/2014/main" id="{FB7E36C5-6711-40DB-B6C3-3312A9641D6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59" name="Check Box 335" descr="15条医師　項目使用" hidden="1">
              <a:extLst>
                <a:ext uri="{63B3BB69-23CF-44E3-9099-C40C66FF867C}">
                  <a14:compatExt spid="_x0000_s1359"/>
                </a:ext>
                <a:ext uri="{FF2B5EF4-FFF2-40B4-BE49-F238E27FC236}">
                  <a16:creationId xmlns:a16="http://schemas.microsoft.com/office/drawing/2014/main" id="{C0A874DF-4B7F-4F99-9553-2C72EAE819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60" name="Check Box 336" descr="15条医師　項目使用" hidden="1">
              <a:extLst>
                <a:ext uri="{63B3BB69-23CF-44E3-9099-C40C66FF867C}">
                  <a14:compatExt spid="_x0000_s1360"/>
                </a:ext>
                <a:ext uri="{FF2B5EF4-FFF2-40B4-BE49-F238E27FC236}">
                  <a16:creationId xmlns:a16="http://schemas.microsoft.com/office/drawing/2014/main" id="{4451CCE5-AA3B-4C75-B389-FD4E3D039CD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61" name="Check Box 337" descr="15条医師　項目使用" hidden="1">
              <a:extLst>
                <a:ext uri="{63B3BB69-23CF-44E3-9099-C40C66FF867C}">
                  <a14:compatExt spid="_x0000_s1361"/>
                </a:ext>
                <a:ext uri="{FF2B5EF4-FFF2-40B4-BE49-F238E27FC236}">
                  <a16:creationId xmlns:a16="http://schemas.microsoft.com/office/drawing/2014/main" id="{D788718B-E695-479A-A5A1-BFA3B6049EE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62" name="Check Box 338" descr="15条医師　項目使用" hidden="1">
              <a:extLst>
                <a:ext uri="{63B3BB69-23CF-44E3-9099-C40C66FF867C}">
                  <a14:compatExt spid="_x0000_s1362"/>
                </a:ext>
                <a:ext uri="{FF2B5EF4-FFF2-40B4-BE49-F238E27FC236}">
                  <a16:creationId xmlns:a16="http://schemas.microsoft.com/office/drawing/2014/main" id="{607CF58B-4602-4B2E-AB79-96477E70BDD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63" name="Check Box 339" descr="15条医師　項目使用" hidden="1">
              <a:extLst>
                <a:ext uri="{63B3BB69-23CF-44E3-9099-C40C66FF867C}">
                  <a14:compatExt spid="_x0000_s1363"/>
                </a:ext>
                <a:ext uri="{FF2B5EF4-FFF2-40B4-BE49-F238E27FC236}">
                  <a16:creationId xmlns:a16="http://schemas.microsoft.com/office/drawing/2014/main" id="{6A6C1703-C7BA-494C-A03E-3D7C7E725F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64" name="Check Box 340" descr="15条医師　項目使用" hidden="1">
              <a:extLst>
                <a:ext uri="{63B3BB69-23CF-44E3-9099-C40C66FF867C}">
                  <a14:compatExt spid="_x0000_s1364"/>
                </a:ext>
                <a:ext uri="{FF2B5EF4-FFF2-40B4-BE49-F238E27FC236}">
                  <a16:creationId xmlns:a16="http://schemas.microsoft.com/office/drawing/2014/main" id="{3281A3D2-8D35-44E1-9BA4-D2BD869F8F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365" name="Check Box 341" descr="15条医師　項目使用" hidden="1">
              <a:extLst>
                <a:ext uri="{63B3BB69-23CF-44E3-9099-C40C66FF867C}">
                  <a14:compatExt spid="_x0000_s1365"/>
                </a:ext>
                <a:ext uri="{FF2B5EF4-FFF2-40B4-BE49-F238E27FC236}">
                  <a16:creationId xmlns:a16="http://schemas.microsoft.com/office/drawing/2014/main" id="{CF5AE1E3-7030-4117-9937-DD9C7F3599B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66" name="Check Box 342" descr="15条医師　項目使用" hidden="1">
              <a:extLst>
                <a:ext uri="{63B3BB69-23CF-44E3-9099-C40C66FF867C}">
                  <a14:compatExt spid="_x0000_s1366"/>
                </a:ext>
                <a:ext uri="{FF2B5EF4-FFF2-40B4-BE49-F238E27FC236}">
                  <a16:creationId xmlns:a16="http://schemas.microsoft.com/office/drawing/2014/main" id="{8B6D786C-8DFB-4915-8365-8D7FC6DFB3A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67" name="Check Box 343" descr="15条医師　項目使用" hidden="1">
              <a:extLst>
                <a:ext uri="{63B3BB69-23CF-44E3-9099-C40C66FF867C}">
                  <a14:compatExt spid="_x0000_s1367"/>
                </a:ext>
                <a:ext uri="{FF2B5EF4-FFF2-40B4-BE49-F238E27FC236}">
                  <a16:creationId xmlns:a16="http://schemas.microsoft.com/office/drawing/2014/main" id="{3689517A-B840-4914-A9EA-B311520CDC1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68" name="Check Box 344" descr="15条医師　項目使用" hidden="1">
              <a:extLst>
                <a:ext uri="{63B3BB69-23CF-44E3-9099-C40C66FF867C}">
                  <a14:compatExt spid="_x0000_s1368"/>
                </a:ext>
                <a:ext uri="{FF2B5EF4-FFF2-40B4-BE49-F238E27FC236}">
                  <a16:creationId xmlns:a16="http://schemas.microsoft.com/office/drawing/2014/main" id="{D0BF0027-8AB2-4288-BC7D-D7A744CC06D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69" name="Check Box 345" descr="15条医師　項目使用" hidden="1">
              <a:extLst>
                <a:ext uri="{63B3BB69-23CF-44E3-9099-C40C66FF867C}">
                  <a14:compatExt spid="_x0000_s1369"/>
                </a:ext>
                <a:ext uri="{FF2B5EF4-FFF2-40B4-BE49-F238E27FC236}">
                  <a16:creationId xmlns:a16="http://schemas.microsoft.com/office/drawing/2014/main" id="{C61C2349-29E1-4C35-AB0D-6B8CCFD2B5D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0" name="Check Box 346" descr="15条医師　項目使用" hidden="1">
              <a:extLst>
                <a:ext uri="{63B3BB69-23CF-44E3-9099-C40C66FF867C}">
                  <a14:compatExt spid="_x0000_s1370"/>
                </a:ext>
                <a:ext uri="{FF2B5EF4-FFF2-40B4-BE49-F238E27FC236}">
                  <a16:creationId xmlns:a16="http://schemas.microsoft.com/office/drawing/2014/main" id="{4B540B2E-F65C-46B5-8BEC-13201A0DE7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1" name="Check Box 347" descr="15条医師　項目使用" hidden="1">
              <a:extLst>
                <a:ext uri="{63B3BB69-23CF-44E3-9099-C40C66FF867C}">
                  <a14:compatExt spid="_x0000_s1371"/>
                </a:ext>
                <a:ext uri="{FF2B5EF4-FFF2-40B4-BE49-F238E27FC236}">
                  <a16:creationId xmlns:a16="http://schemas.microsoft.com/office/drawing/2014/main" id="{36E06EC4-CBBB-4738-B2EC-1AB2EBEDC43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2" name="Check Box 348" descr="15条医師　項目使用" hidden="1">
              <a:extLst>
                <a:ext uri="{63B3BB69-23CF-44E3-9099-C40C66FF867C}">
                  <a14:compatExt spid="_x0000_s1372"/>
                </a:ext>
                <a:ext uri="{FF2B5EF4-FFF2-40B4-BE49-F238E27FC236}">
                  <a16:creationId xmlns:a16="http://schemas.microsoft.com/office/drawing/2014/main" id="{43432D70-02C0-44FC-A392-E08A9533BE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3" name="Check Box 349" descr="15条医師　項目使用" hidden="1">
              <a:extLst>
                <a:ext uri="{63B3BB69-23CF-44E3-9099-C40C66FF867C}">
                  <a14:compatExt spid="_x0000_s1373"/>
                </a:ext>
                <a:ext uri="{FF2B5EF4-FFF2-40B4-BE49-F238E27FC236}">
                  <a16:creationId xmlns:a16="http://schemas.microsoft.com/office/drawing/2014/main" id="{3300380F-7922-4A65-A907-A94B27E6DE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4" name="Check Box 350" descr="15条医師　項目使用" hidden="1">
              <a:extLst>
                <a:ext uri="{63B3BB69-23CF-44E3-9099-C40C66FF867C}">
                  <a14:compatExt spid="_x0000_s1374"/>
                </a:ext>
                <a:ext uri="{FF2B5EF4-FFF2-40B4-BE49-F238E27FC236}">
                  <a16:creationId xmlns:a16="http://schemas.microsoft.com/office/drawing/2014/main" id="{44BCC319-9A8D-40F1-AFE5-391E9AFE5E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5" name="Check Box 351" descr="15条医師　項目使用" hidden="1">
              <a:extLst>
                <a:ext uri="{63B3BB69-23CF-44E3-9099-C40C66FF867C}">
                  <a14:compatExt spid="_x0000_s1375"/>
                </a:ext>
                <a:ext uri="{FF2B5EF4-FFF2-40B4-BE49-F238E27FC236}">
                  <a16:creationId xmlns:a16="http://schemas.microsoft.com/office/drawing/2014/main" id="{21F45005-9EAE-4356-A537-1BD7971534D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6" name="Check Box 352" descr="15条医師　項目使用" hidden="1">
              <a:extLst>
                <a:ext uri="{63B3BB69-23CF-44E3-9099-C40C66FF867C}">
                  <a14:compatExt spid="_x0000_s1376"/>
                </a:ext>
                <a:ext uri="{FF2B5EF4-FFF2-40B4-BE49-F238E27FC236}">
                  <a16:creationId xmlns:a16="http://schemas.microsoft.com/office/drawing/2014/main" id="{BDEBA987-DA48-4F56-A72B-B0DC2379099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7" name="Check Box 353" descr="15条医師　項目使用" hidden="1">
              <a:extLst>
                <a:ext uri="{63B3BB69-23CF-44E3-9099-C40C66FF867C}">
                  <a14:compatExt spid="_x0000_s1377"/>
                </a:ext>
                <a:ext uri="{FF2B5EF4-FFF2-40B4-BE49-F238E27FC236}">
                  <a16:creationId xmlns:a16="http://schemas.microsoft.com/office/drawing/2014/main" id="{634885A1-4D67-41EB-92BF-AA5E5475AEF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8" name="Check Box 354" descr="15条医師　項目使用" hidden="1">
              <a:extLst>
                <a:ext uri="{63B3BB69-23CF-44E3-9099-C40C66FF867C}">
                  <a14:compatExt spid="_x0000_s1378"/>
                </a:ext>
                <a:ext uri="{FF2B5EF4-FFF2-40B4-BE49-F238E27FC236}">
                  <a16:creationId xmlns:a16="http://schemas.microsoft.com/office/drawing/2014/main" id="{3A8B4965-631E-4D4C-8525-D74EB165A1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79" name="Check Box 355" descr="15条医師　項目使用" hidden="1">
              <a:extLst>
                <a:ext uri="{63B3BB69-23CF-44E3-9099-C40C66FF867C}">
                  <a14:compatExt spid="_x0000_s1379"/>
                </a:ext>
                <a:ext uri="{FF2B5EF4-FFF2-40B4-BE49-F238E27FC236}">
                  <a16:creationId xmlns:a16="http://schemas.microsoft.com/office/drawing/2014/main" id="{2A328D03-B2C2-431C-B658-A5EFF53ACC3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0" name="Check Box 356" descr="15条医師　項目使用" hidden="1">
              <a:extLst>
                <a:ext uri="{63B3BB69-23CF-44E3-9099-C40C66FF867C}">
                  <a14:compatExt spid="_x0000_s1380"/>
                </a:ext>
                <a:ext uri="{FF2B5EF4-FFF2-40B4-BE49-F238E27FC236}">
                  <a16:creationId xmlns:a16="http://schemas.microsoft.com/office/drawing/2014/main" id="{5BD9CA74-1989-4522-ACA4-C97C708663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1" name="Check Box 357" descr="15条医師　項目使用" hidden="1">
              <a:extLst>
                <a:ext uri="{63B3BB69-23CF-44E3-9099-C40C66FF867C}">
                  <a14:compatExt spid="_x0000_s1381"/>
                </a:ext>
                <a:ext uri="{FF2B5EF4-FFF2-40B4-BE49-F238E27FC236}">
                  <a16:creationId xmlns:a16="http://schemas.microsoft.com/office/drawing/2014/main" id="{369AD8F1-F36F-41FA-BD77-3D76EA7FC7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2" name="Check Box 358" descr="15条医師　項目使用" hidden="1">
              <a:extLst>
                <a:ext uri="{63B3BB69-23CF-44E3-9099-C40C66FF867C}">
                  <a14:compatExt spid="_x0000_s1382"/>
                </a:ext>
                <a:ext uri="{FF2B5EF4-FFF2-40B4-BE49-F238E27FC236}">
                  <a16:creationId xmlns:a16="http://schemas.microsoft.com/office/drawing/2014/main" id="{E8DD3A0D-80F9-4278-83DC-C20B9AD10E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3" name="Check Box 359" descr="15条医師　項目使用" hidden="1">
              <a:extLst>
                <a:ext uri="{63B3BB69-23CF-44E3-9099-C40C66FF867C}">
                  <a14:compatExt spid="_x0000_s1383"/>
                </a:ext>
                <a:ext uri="{FF2B5EF4-FFF2-40B4-BE49-F238E27FC236}">
                  <a16:creationId xmlns:a16="http://schemas.microsoft.com/office/drawing/2014/main" id="{D6DDA3BF-510E-4749-95C2-8773A7C23B7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4" name="Check Box 360" descr="15条医師　項目使用" hidden="1">
              <a:extLst>
                <a:ext uri="{63B3BB69-23CF-44E3-9099-C40C66FF867C}">
                  <a14:compatExt spid="_x0000_s1384"/>
                </a:ext>
                <a:ext uri="{FF2B5EF4-FFF2-40B4-BE49-F238E27FC236}">
                  <a16:creationId xmlns:a16="http://schemas.microsoft.com/office/drawing/2014/main" id="{2AB3DFA3-DEB8-4D38-ABEB-2E51A521845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5" name="Check Box 361" descr="15条医師　項目使用" hidden="1">
              <a:extLst>
                <a:ext uri="{63B3BB69-23CF-44E3-9099-C40C66FF867C}">
                  <a14:compatExt spid="_x0000_s1385"/>
                </a:ext>
                <a:ext uri="{FF2B5EF4-FFF2-40B4-BE49-F238E27FC236}">
                  <a16:creationId xmlns:a16="http://schemas.microsoft.com/office/drawing/2014/main" id="{2ED1D94E-00F9-4DA6-987C-7C25A54436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6" name="Check Box 362" descr="15条医師　項目使用" hidden="1">
              <a:extLst>
                <a:ext uri="{63B3BB69-23CF-44E3-9099-C40C66FF867C}">
                  <a14:compatExt spid="_x0000_s1386"/>
                </a:ext>
                <a:ext uri="{FF2B5EF4-FFF2-40B4-BE49-F238E27FC236}">
                  <a16:creationId xmlns:a16="http://schemas.microsoft.com/office/drawing/2014/main" id="{279DEF22-9E2A-4A98-A0AB-879E1871FC0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7" name="Check Box 363" descr="15条医師　項目使用" hidden="1">
              <a:extLst>
                <a:ext uri="{63B3BB69-23CF-44E3-9099-C40C66FF867C}">
                  <a14:compatExt spid="_x0000_s1387"/>
                </a:ext>
                <a:ext uri="{FF2B5EF4-FFF2-40B4-BE49-F238E27FC236}">
                  <a16:creationId xmlns:a16="http://schemas.microsoft.com/office/drawing/2014/main" id="{6373B2EF-E09A-4641-AFBD-5E4A0DC886A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8" name="Check Box 364" descr="15条医師　項目使用" hidden="1">
              <a:extLst>
                <a:ext uri="{63B3BB69-23CF-44E3-9099-C40C66FF867C}">
                  <a14:compatExt spid="_x0000_s1388"/>
                </a:ext>
                <a:ext uri="{FF2B5EF4-FFF2-40B4-BE49-F238E27FC236}">
                  <a16:creationId xmlns:a16="http://schemas.microsoft.com/office/drawing/2014/main" id="{FC59E531-19DF-49F4-9D46-E8920305C4B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89" name="Check Box 365" descr="15条医師　項目使用" hidden="1">
              <a:extLst>
                <a:ext uri="{63B3BB69-23CF-44E3-9099-C40C66FF867C}">
                  <a14:compatExt spid="_x0000_s1389"/>
                </a:ext>
                <a:ext uri="{FF2B5EF4-FFF2-40B4-BE49-F238E27FC236}">
                  <a16:creationId xmlns:a16="http://schemas.microsoft.com/office/drawing/2014/main" id="{E185F2A9-6762-498A-BF7F-01818145B63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0" name="Check Box 366" descr="15条医師　項目使用" hidden="1">
              <a:extLst>
                <a:ext uri="{63B3BB69-23CF-44E3-9099-C40C66FF867C}">
                  <a14:compatExt spid="_x0000_s1390"/>
                </a:ext>
                <a:ext uri="{FF2B5EF4-FFF2-40B4-BE49-F238E27FC236}">
                  <a16:creationId xmlns:a16="http://schemas.microsoft.com/office/drawing/2014/main" id="{3C008DA9-B205-499F-A9FA-FB3E2DABBFD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1" name="Check Box 367" descr="15条医師　項目使用" hidden="1">
              <a:extLst>
                <a:ext uri="{63B3BB69-23CF-44E3-9099-C40C66FF867C}">
                  <a14:compatExt spid="_x0000_s1391"/>
                </a:ext>
                <a:ext uri="{FF2B5EF4-FFF2-40B4-BE49-F238E27FC236}">
                  <a16:creationId xmlns:a16="http://schemas.microsoft.com/office/drawing/2014/main" id="{8AD085B0-56F4-42D6-9B93-0DE21B63CC0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2" name="Check Box 368" descr="15条医師　項目使用" hidden="1">
              <a:extLst>
                <a:ext uri="{63B3BB69-23CF-44E3-9099-C40C66FF867C}">
                  <a14:compatExt spid="_x0000_s1392"/>
                </a:ext>
                <a:ext uri="{FF2B5EF4-FFF2-40B4-BE49-F238E27FC236}">
                  <a16:creationId xmlns:a16="http://schemas.microsoft.com/office/drawing/2014/main" id="{F80CE972-FD1B-4FAB-B66A-41B8687278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3" name="Check Box 369" descr="15条医師　項目使用" hidden="1">
              <a:extLst>
                <a:ext uri="{63B3BB69-23CF-44E3-9099-C40C66FF867C}">
                  <a14:compatExt spid="_x0000_s1393"/>
                </a:ext>
                <a:ext uri="{FF2B5EF4-FFF2-40B4-BE49-F238E27FC236}">
                  <a16:creationId xmlns:a16="http://schemas.microsoft.com/office/drawing/2014/main" id="{645B2CF9-62B5-4AB5-A4C4-4999548AE3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4" name="Check Box 370" descr="15条医師　項目使用" hidden="1">
              <a:extLst>
                <a:ext uri="{63B3BB69-23CF-44E3-9099-C40C66FF867C}">
                  <a14:compatExt spid="_x0000_s1394"/>
                </a:ext>
                <a:ext uri="{FF2B5EF4-FFF2-40B4-BE49-F238E27FC236}">
                  <a16:creationId xmlns:a16="http://schemas.microsoft.com/office/drawing/2014/main" id="{111F1C6B-DA30-4B34-91A0-F6DFACD34CF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5" name="Check Box 371" descr="15条医師　項目使用" hidden="1">
              <a:extLst>
                <a:ext uri="{63B3BB69-23CF-44E3-9099-C40C66FF867C}">
                  <a14:compatExt spid="_x0000_s1395"/>
                </a:ext>
                <a:ext uri="{FF2B5EF4-FFF2-40B4-BE49-F238E27FC236}">
                  <a16:creationId xmlns:a16="http://schemas.microsoft.com/office/drawing/2014/main" id="{B0861B43-7EF8-4D9F-B743-49407C2AF8B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6" name="Check Box 372" descr="15条医師　項目使用" hidden="1">
              <a:extLst>
                <a:ext uri="{63B3BB69-23CF-44E3-9099-C40C66FF867C}">
                  <a14:compatExt spid="_x0000_s1396"/>
                </a:ext>
                <a:ext uri="{FF2B5EF4-FFF2-40B4-BE49-F238E27FC236}">
                  <a16:creationId xmlns:a16="http://schemas.microsoft.com/office/drawing/2014/main" id="{BCF5FEAF-C0DE-4995-ABD5-223147ABDC7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7" name="Check Box 373" descr="15条医師　項目使用" hidden="1">
              <a:extLst>
                <a:ext uri="{63B3BB69-23CF-44E3-9099-C40C66FF867C}">
                  <a14:compatExt spid="_x0000_s1397"/>
                </a:ext>
                <a:ext uri="{FF2B5EF4-FFF2-40B4-BE49-F238E27FC236}">
                  <a16:creationId xmlns:a16="http://schemas.microsoft.com/office/drawing/2014/main" id="{BF42E600-234E-4B25-9E3A-CE5DA90A29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8" name="Check Box 374" descr="15条医師　項目使用" hidden="1">
              <a:extLst>
                <a:ext uri="{63B3BB69-23CF-44E3-9099-C40C66FF867C}">
                  <a14:compatExt spid="_x0000_s1398"/>
                </a:ext>
                <a:ext uri="{FF2B5EF4-FFF2-40B4-BE49-F238E27FC236}">
                  <a16:creationId xmlns:a16="http://schemas.microsoft.com/office/drawing/2014/main" id="{1ACABA09-3C65-489E-9E47-D75DAF004B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399" name="Check Box 375" descr="15条医師　項目使用" hidden="1">
              <a:extLst>
                <a:ext uri="{63B3BB69-23CF-44E3-9099-C40C66FF867C}">
                  <a14:compatExt spid="_x0000_s1399"/>
                </a:ext>
                <a:ext uri="{FF2B5EF4-FFF2-40B4-BE49-F238E27FC236}">
                  <a16:creationId xmlns:a16="http://schemas.microsoft.com/office/drawing/2014/main" id="{73F2DA60-AA48-41AA-ABE2-25F01B3ED1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0" name="Check Box 376" descr="15条医師　項目使用" hidden="1">
              <a:extLst>
                <a:ext uri="{63B3BB69-23CF-44E3-9099-C40C66FF867C}">
                  <a14:compatExt spid="_x0000_s1400"/>
                </a:ext>
                <a:ext uri="{FF2B5EF4-FFF2-40B4-BE49-F238E27FC236}">
                  <a16:creationId xmlns:a16="http://schemas.microsoft.com/office/drawing/2014/main" id="{7FD3ECFC-E212-4719-B565-0B1C5127FD6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1" name="Check Box 377" descr="15条医師　項目使用" hidden="1">
              <a:extLst>
                <a:ext uri="{63B3BB69-23CF-44E3-9099-C40C66FF867C}">
                  <a14:compatExt spid="_x0000_s1401"/>
                </a:ext>
                <a:ext uri="{FF2B5EF4-FFF2-40B4-BE49-F238E27FC236}">
                  <a16:creationId xmlns:a16="http://schemas.microsoft.com/office/drawing/2014/main" id="{A78F8733-2460-4720-9CCC-6B3E1D64280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2" name="Check Box 378" descr="15条医師　項目使用" hidden="1">
              <a:extLst>
                <a:ext uri="{63B3BB69-23CF-44E3-9099-C40C66FF867C}">
                  <a14:compatExt spid="_x0000_s1402"/>
                </a:ext>
                <a:ext uri="{FF2B5EF4-FFF2-40B4-BE49-F238E27FC236}">
                  <a16:creationId xmlns:a16="http://schemas.microsoft.com/office/drawing/2014/main" id="{6A31BEB2-19BE-404D-B6E7-BA088C991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3" name="Check Box 379" descr="15条医師　項目使用" hidden="1">
              <a:extLst>
                <a:ext uri="{63B3BB69-23CF-44E3-9099-C40C66FF867C}">
                  <a14:compatExt spid="_x0000_s1403"/>
                </a:ext>
                <a:ext uri="{FF2B5EF4-FFF2-40B4-BE49-F238E27FC236}">
                  <a16:creationId xmlns:a16="http://schemas.microsoft.com/office/drawing/2014/main" id="{791261B7-E93C-483F-80DA-E9E58A939FF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4" name="Check Box 380" descr="15条医師　項目使用" hidden="1">
              <a:extLst>
                <a:ext uri="{63B3BB69-23CF-44E3-9099-C40C66FF867C}">
                  <a14:compatExt spid="_x0000_s1404"/>
                </a:ext>
                <a:ext uri="{FF2B5EF4-FFF2-40B4-BE49-F238E27FC236}">
                  <a16:creationId xmlns:a16="http://schemas.microsoft.com/office/drawing/2014/main" id="{8850C788-EA86-4974-8E06-13E2B09C23F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5" name="Check Box 381" descr="15条医師　項目使用" hidden="1">
              <a:extLst>
                <a:ext uri="{63B3BB69-23CF-44E3-9099-C40C66FF867C}">
                  <a14:compatExt spid="_x0000_s1405"/>
                </a:ext>
                <a:ext uri="{FF2B5EF4-FFF2-40B4-BE49-F238E27FC236}">
                  <a16:creationId xmlns:a16="http://schemas.microsoft.com/office/drawing/2014/main" id="{CFF73B75-E161-465D-ABDD-BAE5DCFBAA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6" name="Check Box 382" descr="15条医師　項目使用" hidden="1">
              <a:extLst>
                <a:ext uri="{63B3BB69-23CF-44E3-9099-C40C66FF867C}">
                  <a14:compatExt spid="_x0000_s1406"/>
                </a:ext>
                <a:ext uri="{FF2B5EF4-FFF2-40B4-BE49-F238E27FC236}">
                  <a16:creationId xmlns:a16="http://schemas.microsoft.com/office/drawing/2014/main" id="{76ABAE82-ADED-41EA-A387-12F7174254F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7" name="Check Box 383" descr="15条医師　項目使用" hidden="1">
              <a:extLst>
                <a:ext uri="{63B3BB69-23CF-44E3-9099-C40C66FF867C}">
                  <a14:compatExt spid="_x0000_s1407"/>
                </a:ext>
                <a:ext uri="{FF2B5EF4-FFF2-40B4-BE49-F238E27FC236}">
                  <a16:creationId xmlns:a16="http://schemas.microsoft.com/office/drawing/2014/main" id="{5CA74A7C-A594-4776-8CE7-9C4DC0E416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8" name="Check Box 384" descr="15条医師　項目使用" hidden="1">
              <a:extLst>
                <a:ext uri="{63B3BB69-23CF-44E3-9099-C40C66FF867C}">
                  <a14:compatExt spid="_x0000_s1408"/>
                </a:ext>
                <a:ext uri="{FF2B5EF4-FFF2-40B4-BE49-F238E27FC236}">
                  <a16:creationId xmlns:a16="http://schemas.microsoft.com/office/drawing/2014/main" id="{C27A18F6-7908-464E-B438-EDF92A9067A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19</xdr:col>
          <xdr:colOff>209550</xdr:colOff>
          <xdr:row>45</xdr:row>
          <xdr:rowOff>0</xdr:rowOff>
        </xdr:to>
        <xdr:sp macro="" textlink="">
          <xdr:nvSpPr>
            <xdr:cNvPr id="1409" name="Check Box 385" descr="15条医師　項目使用" hidden="1">
              <a:extLst>
                <a:ext uri="{63B3BB69-23CF-44E3-9099-C40C66FF867C}">
                  <a14:compatExt spid="_x0000_s1409"/>
                </a:ext>
                <a:ext uri="{FF2B5EF4-FFF2-40B4-BE49-F238E27FC236}">
                  <a16:creationId xmlns:a16="http://schemas.microsoft.com/office/drawing/2014/main" id="{0AD45AF8-573B-4670-983C-65C61A9971B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0" name="Check Box 386" descr="15条医師　項目使用" hidden="1">
              <a:extLst>
                <a:ext uri="{63B3BB69-23CF-44E3-9099-C40C66FF867C}">
                  <a14:compatExt spid="_x0000_s1410"/>
                </a:ext>
                <a:ext uri="{FF2B5EF4-FFF2-40B4-BE49-F238E27FC236}">
                  <a16:creationId xmlns:a16="http://schemas.microsoft.com/office/drawing/2014/main" id="{DFEBD5B7-8035-4092-AC7C-42280195F3F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1" name="Check Box 387" descr="15条医師　項目使用" hidden="1">
              <a:extLst>
                <a:ext uri="{63B3BB69-23CF-44E3-9099-C40C66FF867C}">
                  <a14:compatExt spid="_x0000_s1411"/>
                </a:ext>
                <a:ext uri="{FF2B5EF4-FFF2-40B4-BE49-F238E27FC236}">
                  <a16:creationId xmlns:a16="http://schemas.microsoft.com/office/drawing/2014/main" id="{41DD7F69-8588-4121-BBC8-C97BD29DEB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2" name="Check Box 388" descr="15条医師　項目使用" hidden="1">
              <a:extLst>
                <a:ext uri="{63B3BB69-23CF-44E3-9099-C40C66FF867C}">
                  <a14:compatExt spid="_x0000_s1412"/>
                </a:ext>
                <a:ext uri="{FF2B5EF4-FFF2-40B4-BE49-F238E27FC236}">
                  <a16:creationId xmlns:a16="http://schemas.microsoft.com/office/drawing/2014/main" id="{74594C8F-75C9-4070-9916-AC509FA4B8B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3" name="Check Box 389" descr="15条医師　項目使用" hidden="1">
              <a:extLst>
                <a:ext uri="{63B3BB69-23CF-44E3-9099-C40C66FF867C}">
                  <a14:compatExt spid="_x0000_s1413"/>
                </a:ext>
                <a:ext uri="{FF2B5EF4-FFF2-40B4-BE49-F238E27FC236}">
                  <a16:creationId xmlns:a16="http://schemas.microsoft.com/office/drawing/2014/main" id="{3D25ABCC-C305-4F42-9926-905B83E9EC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4" name="Check Box 390" descr="15条医師　項目使用" hidden="1">
              <a:extLst>
                <a:ext uri="{63B3BB69-23CF-44E3-9099-C40C66FF867C}">
                  <a14:compatExt spid="_x0000_s1414"/>
                </a:ext>
                <a:ext uri="{FF2B5EF4-FFF2-40B4-BE49-F238E27FC236}">
                  <a16:creationId xmlns:a16="http://schemas.microsoft.com/office/drawing/2014/main" id="{63422A6D-3184-4767-81E0-999D8517F0F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5" name="Check Box 391" descr="15条医師　項目使用" hidden="1">
              <a:extLst>
                <a:ext uri="{63B3BB69-23CF-44E3-9099-C40C66FF867C}">
                  <a14:compatExt spid="_x0000_s1415"/>
                </a:ext>
                <a:ext uri="{FF2B5EF4-FFF2-40B4-BE49-F238E27FC236}">
                  <a16:creationId xmlns:a16="http://schemas.microsoft.com/office/drawing/2014/main" id="{1F8DD9FB-E1D0-4617-802A-C906D3B0E57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6" name="Check Box 392" descr="15条医師　項目使用" hidden="1">
              <a:extLst>
                <a:ext uri="{63B3BB69-23CF-44E3-9099-C40C66FF867C}">
                  <a14:compatExt spid="_x0000_s1416"/>
                </a:ext>
                <a:ext uri="{FF2B5EF4-FFF2-40B4-BE49-F238E27FC236}">
                  <a16:creationId xmlns:a16="http://schemas.microsoft.com/office/drawing/2014/main" id="{5D688AED-136A-4299-9F23-9E8C50546BB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7" name="Check Box 393" descr="15条医師　項目使用" hidden="1">
              <a:extLst>
                <a:ext uri="{63B3BB69-23CF-44E3-9099-C40C66FF867C}">
                  <a14:compatExt spid="_x0000_s1417"/>
                </a:ext>
                <a:ext uri="{FF2B5EF4-FFF2-40B4-BE49-F238E27FC236}">
                  <a16:creationId xmlns:a16="http://schemas.microsoft.com/office/drawing/2014/main" id="{3CD543D5-E6EC-4653-B1CC-6AC1FD7D824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8" name="Check Box 394" descr="15条医師　項目使用" hidden="1">
              <a:extLst>
                <a:ext uri="{63B3BB69-23CF-44E3-9099-C40C66FF867C}">
                  <a14:compatExt spid="_x0000_s1418"/>
                </a:ext>
                <a:ext uri="{FF2B5EF4-FFF2-40B4-BE49-F238E27FC236}">
                  <a16:creationId xmlns:a16="http://schemas.microsoft.com/office/drawing/2014/main" id="{C4246AAE-D822-497F-AB7B-E53B1FA5AB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19" name="Check Box 395" descr="15条医師　項目使用" hidden="1">
              <a:extLst>
                <a:ext uri="{63B3BB69-23CF-44E3-9099-C40C66FF867C}">
                  <a14:compatExt spid="_x0000_s1419"/>
                </a:ext>
                <a:ext uri="{FF2B5EF4-FFF2-40B4-BE49-F238E27FC236}">
                  <a16:creationId xmlns:a16="http://schemas.microsoft.com/office/drawing/2014/main" id="{6993B5D2-8E80-427A-8AB9-999129FC083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0" name="Check Box 396" descr="15条医師　項目使用" hidden="1">
              <a:extLst>
                <a:ext uri="{63B3BB69-23CF-44E3-9099-C40C66FF867C}">
                  <a14:compatExt spid="_x0000_s1420"/>
                </a:ext>
                <a:ext uri="{FF2B5EF4-FFF2-40B4-BE49-F238E27FC236}">
                  <a16:creationId xmlns:a16="http://schemas.microsoft.com/office/drawing/2014/main" id="{81F23E57-B635-43A8-8EB0-E1BC39F623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1" name="Check Box 397" descr="15条医師　項目使用" hidden="1">
              <a:extLst>
                <a:ext uri="{63B3BB69-23CF-44E3-9099-C40C66FF867C}">
                  <a14:compatExt spid="_x0000_s1421"/>
                </a:ext>
                <a:ext uri="{FF2B5EF4-FFF2-40B4-BE49-F238E27FC236}">
                  <a16:creationId xmlns:a16="http://schemas.microsoft.com/office/drawing/2014/main" id="{4C49698C-0B1C-4A7E-9F22-097AE38D950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2" name="Check Box 398" descr="15条医師　項目使用" hidden="1">
              <a:extLst>
                <a:ext uri="{63B3BB69-23CF-44E3-9099-C40C66FF867C}">
                  <a14:compatExt spid="_x0000_s1422"/>
                </a:ext>
                <a:ext uri="{FF2B5EF4-FFF2-40B4-BE49-F238E27FC236}">
                  <a16:creationId xmlns:a16="http://schemas.microsoft.com/office/drawing/2014/main" id="{BE211B84-E717-47B3-8AD2-CE6DFE4B5F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3" name="Check Box 399" descr="15条医師　項目使用" hidden="1">
              <a:extLst>
                <a:ext uri="{63B3BB69-23CF-44E3-9099-C40C66FF867C}">
                  <a14:compatExt spid="_x0000_s1423"/>
                </a:ext>
                <a:ext uri="{FF2B5EF4-FFF2-40B4-BE49-F238E27FC236}">
                  <a16:creationId xmlns:a16="http://schemas.microsoft.com/office/drawing/2014/main" id="{5857C2AE-F0B2-4CBA-B20B-0497CD31447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4" name="Check Box 400" descr="15条医師　項目使用" hidden="1">
              <a:extLst>
                <a:ext uri="{63B3BB69-23CF-44E3-9099-C40C66FF867C}">
                  <a14:compatExt spid="_x0000_s1424"/>
                </a:ext>
                <a:ext uri="{FF2B5EF4-FFF2-40B4-BE49-F238E27FC236}">
                  <a16:creationId xmlns:a16="http://schemas.microsoft.com/office/drawing/2014/main" id="{2A6100DE-7ED0-4934-9051-71982F80BEF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5" name="Check Box 401" descr="15条医師　項目使用" hidden="1">
              <a:extLst>
                <a:ext uri="{63B3BB69-23CF-44E3-9099-C40C66FF867C}">
                  <a14:compatExt spid="_x0000_s1425"/>
                </a:ext>
                <a:ext uri="{FF2B5EF4-FFF2-40B4-BE49-F238E27FC236}">
                  <a16:creationId xmlns:a16="http://schemas.microsoft.com/office/drawing/2014/main" id="{3417AE3D-4378-4813-9DC9-7ED2514BECE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6" name="Check Box 402" descr="15条医師　項目使用" hidden="1">
              <a:extLst>
                <a:ext uri="{63B3BB69-23CF-44E3-9099-C40C66FF867C}">
                  <a14:compatExt spid="_x0000_s1426"/>
                </a:ext>
                <a:ext uri="{FF2B5EF4-FFF2-40B4-BE49-F238E27FC236}">
                  <a16:creationId xmlns:a16="http://schemas.microsoft.com/office/drawing/2014/main" id="{23BD1198-3610-4888-95AD-F8B4A19C349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7" name="Check Box 403" descr="15条医師　項目使用" hidden="1">
              <a:extLst>
                <a:ext uri="{63B3BB69-23CF-44E3-9099-C40C66FF867C}">
                  <a14:compatExt spid="_x0000_s1427"/>
                </a:ext>
                <a:ext uri="{FF2B5EF4-FFF2-40B4-BE49-F238E27FC236}">
                  <a16:creationId xmlns:a16="http://schemas.microsoft.com/office/drawing/2014/main" id="{6692A5FF-0AF8-4060-8A5F-24CE479DE3D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8" name="Check Box 404" descr="15条医師　項目使用" hidden="1">
              <a:extLst>
                <a:ext uri="{63B3BB69-23CF-44E3-9099-C40C66FF867C}">
                  <a14:compatExt spid="_x0000_s1428"/>
                </a:ext>
                <a:ext uri="{FF2B5EF4-FFF2-40B4-BE49-F238E27FC236}">
                  <a16:creationId xmlns:a16="http://schemas.microsoft.com/office/drawing/2014/main" id="{4F98DD5B-3C11-4CEC-999A-F6A87F52A8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29" name="Check Box 405" descr="15条医師　項目使用" hidden="1">
              <a:extLst>
                <a:ext uri="{63B3BB69-23CF-44E3-9099-C40C66FF867C}">
                  <a14:compatExt spid="_x0000_s1429"/>
                </a:ext>
                <a:ext uri="{FF2B5EF4-FFF2-40B4-BE49-F238E27FC236}">
                  <a16:creationId xmlns:a16="http://schemas.microsoft.com/office/drawing/2014/main" id="{A1AE29AA-8C86-48B1-8470-0B3F7664151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0" name="Check Box 406" descr="15条医師　項目使用" hidden="1">
              <a:extLst>
                <a:ext uri="{63B3BB69-23CF-44E3-9099-C40C66FF867C}">
                  <a14:compatExt spid="_x0000_s1430"/>
                </a:ext>
                <a:ext uri="{FF2B5EF4-FFF2-40B4-BE49-F238E27FC236}">
                  <a16:creationId xmlns:a16="http://schemas.microsoft.com/office/drawing/2014/main" id="{510C5B41-C2F2-4A56-8F1C-3625BBA2ED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1" name="Check Box 407" descr="15条医師　項目使用" hidden="1">
              <a:extLst>
                <a:ext uri="{63B3BB69-23CF-44E3-9099-C40C66FF867C}">
                  <a14:compatExt spid="_x0000_s1431"/>
                </a:ext>
                <a:ext uri="{FF2B5EF4-FFF2-40B4-BE49-F238E27FC236}">
                  <a16:creationId xmlns:a16="http://schemas.microsoft.com/office/drawing/2014/main" id="{92DF5F54-46D2-4D4B-9B9D-BAC0C4D2215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2" name="Check Box 408" descr="15条医師　項目使用" hidden="1">
              <a:extLst>
                <a:ext uri="{63B3BB69-23CF-44E3-9099-C40C66FF867C}">
                  <a14:compatExt spid="_x0000_s1432"/>
                </a:ext>
                <a:ext uri="{FF2B5EF4-FFF2-40B4-BE49-F238E27FC236}">
                  <a16:creationId xmlns:a16="http://schemas.microsoft.com/office/drawing/2014/main" id="{F4221A95-5C60-4B0C-99F0-FB5219A24C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3" name="Check Box 409" descr="15条医師　項目使用" hidden="1">
              <a:extLst>
                <a:ext uri="{63B3BB69-23CF-44E3-9099-C40C66FF867C}">
                  <a14:compatExt spid="_x0000_s1433"/>
                </a:ext>
                <a:ext uri="{FF2B5EF4-FFF2-40B4-BE49-F238E27FC236}">
                  <a16:creationId xmlns:a16="http://schemas.microsoft.com/office/drawing/2014/main" id="{7563B416-D8D3-41F7-991D-3D964D7E64E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4" name="Check Box 410" descr="15条医師　項目使用" hidden="1">
              <a:extLst>
                <a:ext uri="{63B3BB69-23CF-44E3-9099-C40C66FF867C}">
                  <a14:compatExt spid="_x0000_s1434"/>
                </a:ext>
                <a:ext uri="{FF2B5EF4-FFF2-40B4-BE49-F238E27FC236}">
                  <a16:creationId xmlns:a16="http://schemas.microsoft.com/office/drawing/2014/main" id="{F46FF604-8D4D-4326-A6ED-608603E6595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5" name="Check Box 411" descr="15条医師　項目使用" hidden="1">
              <a:extLst>
                <a:ext uri="{63B3BB69-23CF-44E3-9099-C40C66FF867C}">
                  <a14:compatExt spid="_x0000_s1435"/>
                </a:ext>
                <a:ext uri="{FF2B5EF4-FFF2-40B4-BE49-F238E27FC236}">
                  <a16:creationId xmlns:a16="http://schemas.microsoft.com/office/drawing/2014/main" id="{91B7AD04-F77E-477E-B74A-5B43769F9CF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6" name="Check Box 412" descr="15条医師　項目使用" hidden="1">
              <a:extLst>
                <a:ext uri="{63B3BB69-23CF-44E3-9099-C40C66FF867C}">
                  <a14:compatExt spid="_x0000_s1436"/>
                </a:ext>
                <a:ext uri="{FF2B5EF4-FFF2-40B4-BE49-F238E27FC236}">
                  <a16:creationId xmlns:a16="http://schemas.microsoft.com/office/drawing/2014/main" id="{075A1E60-52D1-4C86-ABFD-9E2CE34C2A3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7" name="Check Box 413" descr="15条医師　項目使用" hidden="1">
              <a:extLst>
                <a:ext uri="{63B3BB69-23CF-44E3-9099-C40C66FF867C}">
                  <a14:compatExt spid="_x0000_s1437"/>
                </a:ext>
                <a:ext uri="{FF2B5EF4-FFF2-40B4-BE49-F238E27FC236}">
                  <a16:creationId xmlns:a16="http://schemas.microsoft.com/office/drawing/2014/main" id="{A1DDB18B-54C2-4E5B-B3C4-EB4A4293AAA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8" name="Check Box 414" descr="15条医師　項目使用" hidden="1">
              <a:extLst>
                <a:ext uri="{63B3BB69-23CF-44E3-9099-C40C66FF867C}">
                  <a14:compatExt spid="_x0000_s1438"/>
                </a:ext>
                <a:ext uri="{FF2B5EF4-FFF2-40B4-BE49-F238E27FC236}">
                  <a16:creationId xmlns:a16="http://schemas.microsoft.com/office/drawing/2014/main" id="{24FB0543-E0A5-470C-BAAA-6AA89F4F93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39" name="Check Box 415" descr="15条医師　項目使用" hidden="1">
              <a:extLst>
                <a:ext uri="{63B3BB69-23CF-44E3-9099-C40C66FF867C}">
                  <a14:compatExt spid="_x0000_s1439"/>
                </a:ext>
                <a:ext uri="{FF2B5EF4-FFF2-40B4-BE49-F238E27FC236}">
                  <a16:creationId xmlns:a16="http://schemas.microsoft.com/office/drawing/2014/main" id="{E263CD7A-C195-4698-B9A0-B1D3C9678C4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0" name="Check Box 416" descr="15条医師　項目使用" hidden="1">
              <a:extLst>
                <a:ext uri="{63B3BB69-23CF-44E3-9099-C40C66FF867C}">
                  <a14:compatExt spid="_x0000_s1440"/>
                </a:ext>
                <a:ext uri="{FF2B5EF4-FFF2-40B4-BE49-F238E27FC236}">
                  <a16:creationId xmlns:a16="http://schemas.microsoft.com/office/drawing/2014/main" id="{C6BC357A-6F60-42EE-9309-81D0001993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1" name="Check Box 417" descr="15条医師　項目使用" hidden="1">
              <a:extLst>
                <a:ext uri="{63B3BB69-23CF-44E3-9099-C40C66FF867C}">
                  <a14:compatExt spid="_x0000_s1441"/>
                </a:ext>
                <a:ext uri="{FF2B5EF4-FFF2-40B4-BE49-F238E27FC236}">
                  <a16:creationId xmlns:a16="http://schemas.microsoft.com/office/drawing/2014/main" id="{7728F742-E3BE-4F55-BDD7-B19AB27273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2" name="Check Box 418" descr="15条医師　項目使用" hidden="1">
              <a:extLst>
                <a:ext uri="{63B3BB69-23CF-44E3-9099-C40C66FF867C}">
                  <a14:compatExt spid="_x0000_s1442"/>
                </a:ext>
                <a:ext uri="{FF2B5EF4-FFF2-40B4-BE49-F238E27FC236}">
                  <a16:creationId xmlns:a16="http://schemas.microsoft.com/office/drawing/2014/main" id="{071DFC86-1B31-4B11-906C-7AE38050E6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3" name="Check Box 419" descr="15条医師　項目使用" hidden="1">
              <a:extLst>
                <a:ext uri="{63B3BB69-23CF-44E3-9099-C40C66FF867C}">
                  <a14:compatExt spid="_x0000_s1443"/>
                </a:ext>
                <a:ext uri="{FF2B5EF4-FFF2-40B4-BE49-F238E27FC236}">
                  <a16:creationId xmlns:a16="http://schemas.microsoft.com/office/drawing/2014/main" id="{1DCA01BB-EA95-4C40-B8E4-9482472712D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4" name="Check Box 420" descr="15条医師　項目使用" hidden="1">
              <a:extLst>
                <a:ext uri="{63B3BB69-23CF-44E3-9099-C40C66FF867C}">
                  <a14:compatExt spid="_x0000_s1444"/>
                </a:ext>
                <a:ext uri="{FF2B5EF4-FFF2-40B4-BE49-F238E27FC236}">
                  <a16:creationId xmlns:a16="http://schemas.microsoft.com/office/drawing/2014/main" id="{46DF2FC2-5B72-4916-9C5F-26D97A3E75E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5" name="Check Box 421" descr="15条医師　項目使用" hidden="1">
              <a:extLst>
                <a:ext uri="{63B3BB69-23CF-44E3-9099-C40C66FF867C}">
                  <a14:compatExt spid="_x0000_s1445"/>
                </a:ext>
                <a:ext uri="{FF2B5EF4-FFF2-40B4-BE49-F238E27FC236}">
                  <a16:creationId xmlns:a16="http://schemas.microsoft.com/office/drawing/2014/main" id="{FC39E4D5-9469-403E-B330-CD0C3ED1F46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6" name="Check Box 422" descr="15条医師　項目使用" hidden="1">
              <a:extLst>
                <a:ext uri="{63B3BB69-23CF-44E3-9099-C40C66FF867C}">
                  <a14:compatExt spid="_x0000_s1446"/>
                </a:ext>
                <a:ext uri="{FF2B5EF4-FFF2-40B4-BE49-F238E27FC236}">
                  <a16:creationId xmlns:a16="http://schemas.microsoft.com/office/drawing/2014/main" id="{0E90248E-26F0-4575-BA22-40BDEA7D435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7" name="Check Box 423" descr="15条医師　項目使用" hidden="1">
              <a:extLst>
                <a:ext uri="{63B3BB69-23CF-44E3-9099-C40C66FF867C}">
                  <a14:compatExt spid="_x0000_s1447"/>
                </a:ext>
                <a:ext uri="{FF2B5EF4-FFF2-40B4-BE49-F238E27FC236}">
                  <a16:creationId xmlns:a16="http://schemas.microsoft.com/office/drawing/2014/main" id="{56DE7261-9A1F-4EDF-A6A9-DF6DBF9D27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8" name="Check Box 424" descr="15条医師　項目使用" hidden="1">
              <a:extLst>
                <a:ext uri="{63B3BB69-23CF-44E3-9099-C40C66FF867C}">
                  <a14:compatExt spid="_x0000_s1448"/>
                </a:ext>
                <a:ext uri="{FF2B5EF4-FFF2-40B4-BE49-F238E27FC236}">
                  <a16:creationId xmlns:a16="http://schemas.microsoft.com/office/drawing/2014/main" id="{4DCF72AB-2646-4895-AB16-EF2BEC2F6A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49" name="Check Box 425" descr="15条医師　項目使用" hidden="1">
              <a:extLst>
                <a:ext uri="{63B3BB69-23CF-44E3-9099-C40C66FF867C}">
                  <a14:compatExt spid="_x0000_s1449"/>
                </a:ext>
                <a:ext uri="{FF2B5EF4-FFF2-40B4-BE49-F238E27FC236}">
                  <a16:creationId xmlns:a16="http://schemas.microsoft.com/office/drawing/2014/main" id="{B03A0BA7-146D-4448-8EEB-60DAC12B9F2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50" name="Check Box 426" descr="15条医師　項目使用" hidden="1">
              <a:extLst>
                <a:ext uri="{63B3BB69-23CF-44E3-9099-C40C66FF867C}">
                  <a14:compatExt spid="_x0000_s1450"/>
                </a:ext>
                <a:ext uri="{FF2B5EF4-FFF2-40B4-BE49-F238E27FC236}">
                  <a16:creationId xmlns:a16="http://schemas.microsoft.com/office/drawing/2014/main" id="{FEC1C139-96B4-4544-90D8-CFA709BE00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51" name="Check Box 427" descr="15条医師　項目使用" hidden="1">
              <a:extLst>
                <a:ext uri="{63B3BB69-23CF-44E3-9099-C40C66FF867C}">
                  <a14:compatExt spid="_x0000_s1451"/>
                </a:ext>
                <a:ext uri="{FF2B5EF4-FFF2-40B4-BE49-F238E27FC236}">
                  <a16:creationId xmlns:a16="http://schemas.microsoft.com/office/drawing/2014/main" id="{0A12F418-89BD-42F7-BA70-B9C89753139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19</xdr:col>
          <xdr:colOff>209550</xdr:colOff>
          <xdr:row>41</xdr:row>
          <xdr:rowOff>0</xdr:rowOff>
        </xdr:to>
        <xdr:sp macro="" textlink="">
          <xdr:nvSpPr>
            <xdr:cNvPr id="1452" name="Check Box 428" descr="15条医師　項目使用" hidden="1">
              <a:extLst>
                <a:ext uri="{63B3BB69-23CF-44E3-9099-C40C66FF867C}">
                  <a14:compatExt spid="_x0000_s1452"/>
                </a:ext>
                <a:ext uri="{FF2B5EF4-FFF2-40B4-BE49-F238E27FC236}">
                  <a16:creationId xmlns:a16="http://schemas.microsoft.com/office/drawing/2014/main" id="{2C47E5CB-61CA-4F86-8013-C49F00790DB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E031A-A06C-46B2-9DF7-B73761A9602E}">
  <sheetPr codeName="Sheet2"/>
  <dimension ref="A1:CN1006"/>
  <sheetViews>
    <sheetView showGridLines="0" showRowColHeaders="0" tabSelected="1" topLeftCell="A6" zoomScaleNormal="100" workbookViewId="0">
      <selection activeCell="D9" sqref="D9"/>
    </sheetView>
  </sheetViews>
  <sheetFormatPr defaultColWidth="12.625" defaultRowHeight="18.75"/>
  <cols>
    <col min="1" max="1" width="5.375" style="48" customWidth="1"/>
    <col min="2" max="2" width="6.75" style="23" hidden="1" customWidth="1"/>
    <col min="3" max="3" width="22.75" style="23" customWidth="1"/>
    <col min="4" max="4" width="3.75" style="23" customWidth="1"/>
    <col min="5" max="5" width="5.875" style="23" customWidth="1"/>
    <col min="6" max="9" width="9.375" style="23" customWidth="1"/>
    <col min="10" max="10" width="3.25" style="48" customWidth="1"/>
    <col min="11" max="11" width="6.75" style="48" customWidth="1"/>
    <col min="12" max="12" width="5.5" style="23" hidden="1" customWidth="1"/>
    <col min="13" max="13" width="8.625" style="46" hidden="1" customWidth="1"/>
    <col min="14" max="14" width="8.5" style="47" hidden="1" customWidth="1"/>
    <col min="15" max="15" width="5.625" style="23" hidden="1" customWidth="1"/>
    <col min="16" max="16" width="2" style="23" hidden="1" customWidth="1"/>
    <col min="17" max="17" width="38.125" style="23" hidden="1" customWidth="1"/>
    <col min="18" max="18" width="7.875" style="21" hidden="1" customWidth="1"/>
    <col min="19" max="22" width="12.625" style="23" customWidth="1"/>
    <col min="23" max="16384" width="12.625" style="23"/>
  </cols>
  <sheetData>
    <row r="1" spans="1:92" s="17" customFormat="1" ht="15" hidden="1" customHeight="1">
      <c r="A1" s="1"/>
      <c r="B1" s="2" t="s">
        <v>0</v>
      </c>
      <c r="C1" s="2" t="s">
        <v>1</v>
      </c>
      <c r="D1" s="2" t="s">
        <v>2</v>
      </c>
      <c r="E1" s="1" t="s">
        <v>3</v>
      </c>
      <c r="F1" s="2" t="s">
        <v>4</v>
      </c>
      <c r="G1" s="2" t="s">
        <v>5</v>
      </c>
      <c r="H1" s="2" t="s">
        <v>6</v>
      </c>
      <c r="I1" s="2" t="s">
        <v>7</v>
      </c>
      <c r="J1" s="1" t="s">
        <v>8</v>
      </c>
      <c r="K1" s="1" t="s">
        <v>9</v>
      </c>
      <c r="L1" s="1" t="s">
        <v>10</v>
      </c>
      <c r="M1" s="2" t="s">
        <v>11</v>
      </c>
      <c r="N1" s="3" t="s">
        <v>12</v>
      </c>
      <c r="O1" s="4" t="s">
        <v>13</v>
      </c>
      <c r="P1" s="5" t="s">
        <v>14</v>
      </c>
      <c r="Q1" s="5" t="s">
        <v>15</v>
      </c>
      <c r="R1" s="5"/>
      <c r="S1" s="5" t="s">
        <v>16</v>
      </c>
      <c r="T1" s="5" t="s">
        <v>17</v>
      </c>
      <c r="U1" s="5" t="s">
        <v>18</v>
      </c>
      <c r="V1" s="5" t="s">
        <v>19</v>
      </c>
      <c r="W1" s="5" t="s">
        <v>20</v>
      </c>
      <c r="X1" s="5" t="s">
        <v>21</v>
      </c>
      <c r="Y1" s="5" t="s">
        <v>22</v>
      </c>
      <c r="Z1" s="5" t="s">
        <v>23</v>
      </c>
      <c r="AA1" s="5" t="s">
        <v>24</v>
      </c>
      <c r="AB1" s="5" t="s">
        <v>25</v>
      </c>
      <c r="AC1" s="5" t="s">
        <v>26</v>
      </c>
      <c r="AD1" s="5" t="s">
        <v>27</v>
      </c>
      <c r="AE1" s="5" t="s">
        <v>28</v>
      </c>
      <c r="AF1" s="5" t="s">
        <v>29</v>
      </c>
      <c r="AG1" s="5" t="s">
        <v>30</v>
      </c>
      <c r="AH1" s="6" t="s">
        <v>31</v>
      </c>
      <c r="AI1" s="7" t="s">
        <v>32</v>
      </c>
      <c r="AJ1" s="8" t="s">
        <v>33</v>
      </c>
      <c r="AK1" s="8" t="s">
        <v>34</v>
      </c>
      <c r="AL1" s="8" t="s">
        <v>33</v>
      </c>
      <c r="AM1" s="8" t="s">
        <v>35</v>
      </c>
      <c r="AN1" s="8" t="s">
        <v>36</v>
      </c>
      <c r="AO1" s="8" t="s">
        <v>37</v>
      </c>
      <c r="AP1" s="8" t="s">
        <v>38</v>
      </c>
      <c r="AQ1" s="5" t="s">
        <v>39</v>
      </c>
      <c r="AR1" s="5" t="s">
        <v>40</v>
      </c>
      <c r="AS1" s="5" t="s">
        <v>41</v>
      </c>
      <c r="AT1" s="9" t="s">
        <v>42</v>
      </c>
      <c r="AU1" s="10" t="s">
        <v>43</v>
      </c>
      <c r="AV1" s="11" t="s">
        <v>44</v>
      </c>
      <c r="AW1" s="4" t="s">
        <v>45</v>
      </c>
      <c r="AX1" s="4" t="s">
        <v>46</v>
      </c>
      <c r="AY1" s="4" t="s">
        <v>47</v>
      </c>
      <c r="AZ1" s="12" t="s">
        <v>48</v>
      </c>
      <c r="BA1" s="13" t="s">
        <v>49</v>
      </c>
      <c r="BB1" s="5" t="s">
        <v>50</v>
      </c>
      <c r="BC1" s="5" t="s">
        <v>51</v>
      </c>
      <c r="BD1" s="5" t="s">
        <v>52</v>
      </c>
      <c r="BE1" s="5" t="s">
        <v>53</v>
      </c>
      <c r="BF1" s="5" t="s">
        <v>54</v>
      </c>
      <c r="BG1" s="5" t="s">
        <v>55</v>
      </c>
      <c r="BH1" s="5" t="s">
        <v>55</v>
      </c>
      <c r="BI1" s="14" t="s">
        <v>56</v>
      </c>
      <c r="BJ1" s="14" t="s">
        <v>56</v>
      </c>
      <c r="BK1" s="5" t="s">
        <v>57</v>
      </c>
      <c r="BL1" s="5" t="s">
        <v>58</v>
      </c>
      <c r="BM1" s="5" t="s">
        <v>59</v>
      </c>
      <c r="BN1" s="5" t="s">
        <v>60</v>
      </c>
      <c r="BO1" s="5" t="s">
        <v>61</v>
      </c>
      <c r="BP1" s="5" t="s">
        <v>62</v>
      </c>
      <c r="BQ1" s="5" t="s">
        <v>58</v>
      </c>
      <c r="BR1" s="15" t="s">
        <v>63</v>
      </c>
      <c r="BS1" s="15" t="s">
        <v>64</v>
      </c>
      <c r="BT1" s="16" t="s">
        <v>65</v>
      </c>
      <c r="BU1" s="1">
        <v>66</v>
      </c>
      <c r="BV1" s="16" t="s">
        <v>66</v>
      </c>
      <c r="BW1" s="1">
        <v>67</v>
      </c>
      <c r="BX1" s="16" t="s">
        <v>67</v>
      </c>
      <c r="BY1" s="1">
        <v>68</v>
      </c>
      <c r="BZ1" s="16" t="s">
        <v>68</v>
      </c>
      <c r="CA1" s="1">
        <v>68</v>
      </c>
      <c r="CB1" s="15" t="s">
        <v>69</v>
      </c>
      <c r="CC1" s="5" t="s">
        <v>70</v>
      </c>
      <c r="CD1" s="5" t="s">
        <v>71</v>
      </c>
    </row>
    <row r="2" spans="1:92" s="22" customFormat="1" ht="15" hidden="1" customHeight="1">
      <c r="A2" s="18"/>
      <c r="B2" s="18"/>
      <c r="C2" s="18"/>
      <c r="D2" s="18"/>
      <c r="E2" s="18"/>
      <c r="F2" s="18"/>
      <c r="G2" s="18"/>
      <c r="H2" s="18"/>
      <c r="I2" s="18"/>
      <c r="J2" s="18" t="s">
        <v>72</v>
      </c>
      <c r="K2" s="18" t="s">
        <v>72</v>
      </c>
      <c r="L2" s="19"/>
      <c r="M2" s="1" t="s">
        <v>73</v>
      </c>
      <c r="N2" s="20" t="s">
        <v>72</v>
      </c>
      <c r="O2" s="19"/>
      <c r="P2" s="19"/>
      <c r="Q2" s="19"/>
      <c r="R2" s="21"/>
      <c r="S2" s="19"/>
      <c r="T2" s="19"/>
    </row>
    <row r="3" spans="1:92" ht="15" hidden="1" customHeight="1">
      <c r="A3" s="23">
        <f>$N$8</f>
        <v>7</v>
      </c>
      <c r="B3" s="24" t="str">
        <f>$N$9</f>
        <v/>
      </c>
      <c r="C3" s="24" t="str">
        <f>$N$10</f>
        <v/>
      </c>
      <c r="D3" s="24" t="str">
        <f>$N$11</f>
        <v/>
      </c>
      <c r="E3" s="24" t="str">
        <f>$N$12</f>
        <v/>
      </c>
      <c r="F3" s="24" t="str">
        <f>$N$13</f>
        <v/>
      </c>
      <c r="G3" s="24" t="str">
        <f>$N$14</f>
        <v/>
      </c>
      <c r="H3" s="24" t="str">
        <f>$N$15</f>
        <v/>
      </c>
      <c r="I3" s="24" t="str">
        <f>$N$16</f>
        <v/>
      </c>
      <c r="J3" s="24" t="str">
        <f>$N$17</f>
        <v/>
      </c>
      <c r="K3" s="24" t="str">
        <f>$N$18</f>
        <v/>
      </c>
      <c r="L3" s="24" t="str">
        <f>$N$19</f>
        <v>＊＊＊</v>
      </c>
      <c r="M3" s="24" t="str">
        <f>$N$20</f>
        <v>＊＊＊</v>
      </c>
      <c r="N3" s="24" t="str">
        <f>$N$21</f>
        <v/>
      </c>
      <c r="O3" s="24" t="str">
        <f>$N$22</f>
        <v>＊＊＊</v>
      </c>
      <c r="P3" s="24" t="str">
        <f>$N$23</f>
        <v>＊＊＊</v>
      </c>
      <c r="Q3" s="24" t="str">
        <f>$N$24</f>
        <v>＊＊＊</v>
      </c>
      <c r="R3" s="24"/>
      <c r="S3" s="25" t="str">
        <f>$N$26</f>
        <v>＊＊＊</v>
      </c>
      <c r="T3" s="24" t="str">
        <f>$N$27</f>
        <v>＊＊＊</v>
      </c>
      <c r="U3" s="24" t="str">
        <f>$N$28</f>
        <v>＊＊＊＊＊＊</v>
      </c>
      <c r="V3" s="24" t="str">
        <f>$N$29</f>
        <v>＊＊＊</v>
      </c>
      <c r="W3" s="24" t="str">
        <f>$N$30</f>
        <v>＊＊＊</v>
      </c>
      <c r="X3" s="24" t="str">
        <f>$N$31</f>
        <v>＊＊＊</v>
      </c>
      <c r="Y3" s="24" t="str">
        <f>$N$32</f>
        <v>＊＊＊</v>
      </c>
      <c r="Z3" s="24" t="str">
        <f>$N$33</f>
        <v>＊＊＊</v>
      </c>
      <c r="AA3" s="24" t="str">
        <f>$N$34</f>
        <v>＊＊＊</v>
      </c>
      <c r="AB3" s="24" t="str">
        <f>$N$35</f>
        <v>＊＊＊</v>
      </c>
      <c r="AC3" s="24" t="str">
        <f>$N$36</f>
        <v>＊＊＊</v>
      </c>
      <c r="AD3" s="24" t="str">
        <f>$N$37</f>
        <v>＊＊＊</v>
      </c>
      <c r="AE3" s="24" t="str">
        <f>$N$38</f>
        <v>＊＊＊</v>
      </c>
      <c r="AF3" s="24" t="str">
        <f>$N$39</f>
        <v>＊＊＊</v>
      </c>
      <c r="AG3" s="24" t="str">
        <f>$N$40</f>
        <v>＊＊＊</v>
      </c>
      <c r="AH3" s="24" t="str">
        <f>$N$41</f>
        <v>＊＊＊</v>
      </c>
      <c r="AI3" s="24" t="str">
        <f>$N$42</f>
        <v/>
      </c>
      <c r="AJ3" s="24" t="str">
        <f>$N$43</f>
        <v/>
      </c>
      <c r="AK3" s="24" t="str">
        <f>$N$44</f>
        <v/>
      </c>
      <c r="AL3" s="24" t="str">
        <f>$N$45</f>
        <v/>
      </c>
      <c r="AM3" s="24" t="str">
        <f>$N$46</f>
        <v/>
      </c>
      <c r="AN3" s="24" t="str">
        <f>$N$47</f>
        <v/>
      </c>
      <c r="AO3" s="24" t="str">
        <f>$N$48</f>
        <v/>
      </c>
      <c r="AP3" s="24" t="str">
        <f>$N$49</f>
        <v/>
      </c>
      <c r="AQ3" s="24" t="str">
        <f>$N$50</f>
        <v>-</v>
      </c>
      <c r="AR3" s="24" t="str">
        <f>$N$51</f>
        <v>-</v>
      </c>
      <c r="AS3" s="24" t="str">
        <f>$N$52</f>
        <v>-</v>
      </c>
      <c r="AT3" s="24" t="str">
        <f>$N$53</f>
        <v>＊＊＊</v>
      </c>
      <c r="AU3" s="24" t="str">
        <f>$N$54</f>
        <v>＊＊＊</v>
      </c>
      <c r="AV3" s="24" t="str">
        <f>$N$55</f>
        <v>＊＊＊</v>
      </c>
      <c r="AW3" s="24" t="str">
        <f>$N$56</f>
        <v>＊＊＊</v>
      </c>
      <c r="AX3" s="24" t="str">
        <f>$N$57</f>
        <v>＊＊＊</v>
      </c>
      <c r="AY3" s="24" t="str">
        <f>$N$58</f>
        <v>＊＊＊</v>
      </c>
      <c r="AZ3" s="24">
        <f>$N$59</f>
        <v>2025</v>
      </c>
      <c r="BA3" s="24" t="str">
        <f>$N$60</f>
        <v>＊＊＊</v>
      </c>
      <c r="BB3" s="24" t="str">
        <f>$N$61</f>
        <v>＊＊＊</v>
      </c>
      <c r="BC3" s="24" t="str">
        <f>$N$62</f>
        <v>＊＊＊</v>
      </c>
      <c r="BD3" s="24" t="str">
        <f>$N$63</f>
        <v>＊＊＊</v>
      </c>
      <c r="BE3" s="24" t="str">
        <f>$N$64</f>
        <v>＊＊＊</v>
      </c>
      <c r="BF3" s="24" t="str">
        <f>$N$65</f>
        <v>＊＊＊</v>
      </c>
      <c r="BG3" s="24" t="str">
        <f>$N$66</f>
        <v>＊＊＊</v>
      </c>
      <c r="BH3" s="24" t="str">
        <f>$N$67</f>
        <v>＊＊＊</v>
      </c>
      <c r="BI3" s="24" t="str">
        <f>$N$68</f>
        <v>＊＊＊</v>
      </c>
      <c r="BJ3" s="24" t="str">
        <f>$N$69</f>
        <v>＊＊＊</v>
      </c>
      <c r="BK3" s="24" t="str">
        <f>$N$70</f>
        <v>＊＊＊</v>
      </c>
      <c r="BL3" s="24" t="str">
        <f>$N$71</f>
        <v>＊＊＊</v>
      </c>
      <c r="BM3" s="24" t="str">
        <f>$N$72</f>
        <v>＊＊＊</v>
      </c>
      <c r="BN3" s="24" t="str">
        <f>$N$73</f>
        <v>＊＊＊</v>
      </c>
      <c r="BO3" s="24" t="str">
        <f>$N$74</f>
        <v>＊＊＊</v>
      </c>
      <c r="BP3" s="24" t="str">
        <f>$N$75</f>
        <v>＊＊＊</v>
      </c>
      <c r="BQ3" s="24" t="str">
        <f>$N$76</f>
        <v>＊＊＊</v>
      </c>
      <c r="BR3" s="24" t="str">
        <f>$N$77</f>
        <v>＊＊＊</v>
      </c>
      <c r="BS3" s="24" t="str">
        <f>$N$78</f>
        <v>＊＊＊</v>
      </c>
      <c r="BT3" s="24" t="str">
        <f>$N$79</f>
        <v>＊＊＊</v>
      </c>
      <c r="BU3" s="24" t="str">
        <f>$N$80</f>
        <v>＊＊＊</v>
      </c>
      <c r="BV3" s="24" t="str">
        <f>$N$81</f>
        <v>＊＊＊</v>
      </c>
      <c r="BW3" s="24" t="str">
        <f>$N$82</f>
        <v>＊＊＊</v>
      </c>
      <c r="BX3" s="24" t="str">
        <f>$N$83</f>
        <v>当研修会への過去の申込回数</v>
      </c>
      <c r="BY3" s="24" t="str">
        <f>$N$84</f>
        <v>＊＊＊</v>
      </c>
      <c r="BZ3" s="24" t="str">
        <f>$N$85</f>
        <v>＊＊＊</v>
      </c>
      <c r="CA3" s="24" t="str">
        <f>$N$86</f>
        <v/>
      </c>
      <c r="CB3" s="24" t="str">
        <f>$N$87</f>
        <v/>
      </c>
      <c r="CC3" s="24" t="str">
        <f>$N$88</f>
        <v/>
      </c>
      <c r="CD3" s="24" t="str">
        <f>$N$89</f>
        <v/>
      </c>
      <c r="CE3" s="24" t="str">
        <f>$N$90</f>
        <v/>
      </c>
      <c r="CF3" s="24" t="str">
        <f>$N$91</f>
        <v/>
      </c>
      <c r="CG3" s="24" t="str">
        <f>$N$92</f>
        <v/>
      </c>
      <c r="CH3" s="24" t="str">
        <f>$N$93</f>
        <v>＊＊＊</v>
      </c>
      <c r="CI3" s="24" t="str">
        <f>$N$94</f>
        <v>＊＊＊</v>
      </c>
      <c r="CJ3" s="24" t="str">
        <f>$N$95</f>
        <v/>
      </c>
      <c r="CK3" s="24"/>
      <c r="CL3" s="24"/>
      <c r="CM3" s="24"/>
      <c r="CN3" s="24"/>
    </row>
    <row r="4" spans="1:92" ht="15" hidden="1" customHeight="1">
      <c r="A4" s="26"/>
      <c r="B4" s="27" t="s">
        <v>74</v>
      </c>
      <c r="C4" s="28">
        <v>2024</v>
      </c>
      <c r="D4" s="29" t="s">
        <v>48</v>
      </c>
      <c r="E4" s="30"/>
      <c r="F4" s="31" t="s">
        <v>75</v>
      </c>
      <c r="H4" s="32"/>
      <c r="I4" s="32"/>
      <c r="J4" s="32"/>
      <c r="K4" s="32"/>
      <c r="M4" s="33"/>
      <c r="N4" s="34"/>
    </row>
    <row r="5" spans="1:92" ht="11.25" hidden="1" customHeight="1">
      <c r="A5" s="35">
        <v>2</v>
      </c>
      <c r="B5" s="36"/>
      <c r="C5" s="37"/>
      <c r="D5" s="38"/>
      <c r="E5" s="38"/>
      <c r="F5" s="38"/>
      <c r="G5" s="38"/>
      <c r="H5" s="38"/>
      <c r="I5" s="39"/>
      <c r="J5" s="40"/>
      <c r="K5" s="40"/>
      <c r="M5" s="23"/>
      <c r="N5" s="20"/>
    </row>
    <row r="6" spans="1:92" ht="34.5" customHeight="1">
      <c r="A6" s="41"/>
      <c r="B6" s="42"/>
      <c r="C6" s="43" t="s">
        <v>76</v>
      </c>
      <c r="D6" s="44"/>
      <c r="E6" s="44"/>
      <c r="F6" s="44"/>
      <c r="G6" s="44"/>
      <c r="H6" s="44"/>
      <c r="I6" s="44"/>
      <c r="J6" s="44"/>
      <c r="K6" s="45"/>
    </row>
    <row r="7" spans="1:92" ht="25.5" customHeight="1">
      <c r="B7" s="49"/>
      <c r="C7" s="50" t="str">
        <f>IF(LEN(L6)&gt;0,L6,"")</f>
        <v/>
      </c>
      <c r="D7" s="50"/>
      <c r="E7" s="51"/>
      <c r="F7" s="52" t="s">
        <v>77</v>
      </c>
      <c r="G7" s="23" t="s">
        <v>78</v>
      </c>
      <c r="H7" s="53"/>
      <c r="I7" s="54"/>
      <c r="J7" s="55"/>
      <c r="K7" s="55"/>
      <c r="M7" s="56">
        <v>0</v>
      </c>
      <c r="N7" s="57"/>
    </row>
    <row r="8" spans="1:92" ht="18.75" customHeight="1">
      <c r="B8" s="58"/>
      <c r="C8" s="59" t="str">
        <f>IF(L97&gt;0,L98,"※各項目をもれなく入力お願いします。（黄色の箇所はリスト▼から選択してください）")</f>
        <v>※各項目をもれなく入力お願いします。（黄色の箇所はリスト▼から選択してください）</v>
      </c>
      <c r="D8" s="44"/>
      <c r="E8" s="44"/>
      <c r="F8" s="44"/>
      <c r="G8" s="44"/>
      <c r="H8" s="44"/>
      <c r="I8" s="44"/>
      <c r="J8" s="44"/>
      <c r="M8" s="1"/>
      <c r="N8" s="47">
        <v>7</v>
      </c>
      <c r="O8" s="60"/>
    </row>
    <row r="9" spans="1:92" ht="19.5" customHeight="1">
      <c r="B9" s="61"/>
      <c r="C9" s="62" t="s">
        <v>79</v>
      </c>
      <c r="D9" s="63" t="s">
        <v>80</v>
      </c>
      <c r="E9" s="64"/>
      <c r="F9" s="65"/>
      <c r="G9" s="66" t="s">
        <v>81</v>
      </c>
      <c r="H9" s="67"/>
      <c r="I9" s="68"/>
      <c r="J9" s="69"/>
      <c r="K9" s="70" t="s">
        <v>82</v>
      </c>
      <c r="L9" s="71">
        <f>IFERROR(FIND(CHAR(10),E9),0)</f>
        <v>0</v>
      </c>
      <c r="M9" s="2" t="s">
        <v>0</v>
      </c>
      <c r="N9" s="72" t="str">
        <f>IF(LEN(E9)&gt;0,E9,"")</f>
        <v/>
      </c>
      <c r="O9" s="60"/>
      <c r="Q9" s="73" t="str">
        <f>IF(L9+L10=0,"",IF(L9&gt;0,"「姓」","")&amp;IF(L10&gt;0,"「名」","")&amp;"改行しないでください")</f>
        <v/>
      </c>
    </row>
    <row r="10" spans="1:92" ht="19.5" customHeight="1">
      <c r="C10" s="62" t="s">
        <v>83</v>
      </c>
      <c r="D10" s="74"/>
      <c r="E10" s="75" t="s">
        <v>84</v>
      </c>
      <c r="F10" s="76"/>
      <c r="G10" s="77"/>
      <c r="H10" s="78" t="s">
        <v>85</v>
      </c>
      <c r="I10" s="79"/>
      <c r="J10" s="80"/>
      <c r="K10" s="81"/>
      <c r="L10" s="71">
        <f>IFERROR(FIND(CHAR(10),H9),0)</f>
        <v>0</v>
      </c>
      <c r="M10" s="2" t="s">
        <v>1</v>
      </c>
      <c r="N10" s="72" t="str">
        <f>IF(LEN(H9)&gt;0,H9,"")</f>
        <v/>
      </c>
      <c r="O10" s="60"/>
      <c r="Q10" s="73" t="str">
        <f>IF(L11+L12=0,"",IF(L11&gt;0,"「姓かな」","")&amp;IF(L12&gt;0,"「名かな」","")&amp;"改行しないでください")</f>
        <v/>
      </c>
      <c r="S10" s="48" t="str">
        <f>IF(LENB(DBCS(F10))-LENB(ASC(F10))=0,"",1)</f>
        <v/>
      </c>
    </row>
    <row r="11" spans="1:92" ht="19.5" customHeight="1">
      <c r="C11" s="62" t="s">
        <v>86</v>
      </c>
      <c r="D11" s="82"/>
      <c r="E11" s="83"/>
      <c r="F11" s="83"/>
      <c r="G11" s="84" t="str">
        <f>IF(LEN(D11)&gt;0,D11,"")</f>
        <v/>
      </c>
      <c r="H11" s="84"/>
      <c r="I11" s="85"/>
      <c r="J11" s="85"/>
      <c r="K11" s="86">
        <v>5</v>
      </c>
      <c r="L11" s="71">
        <f>IFERROR(FIND(CHAR(10),F10),0)</f>
        <v>0</v>
      </c>
      <c r="M11" s="2" t="s">
        <v>2</v>
      </c>
      <c r="N11" s="72" t="str">
        <f>IF(LEN(F10)&gt;0,F10,"")</f>
        <v/>
      </c>
      <c r="O11" s="60"/>
      <c r="Q11" s="73"/>
    </row>
    <row r="12" spans="1:92" ht="19.5" customHeight="1">
      <c r="C12" s="87" t="s">
        <v>87</v>
      </c>
      <c r="D12" s="88"/>
      <c r="E12" s="89"/>
      <c r="F12" s="89"/>
      <c r="G12" s="90"/>
      <c r="H12" s="91"/>
      <c r="I12" s="92"/>
      <c r="J12" s="91"/>
      <c r="K12" s="70">
        <v>7</v>
      </c>
      <c r="L12" s="71">
        <f>IFERROR(FIND(CHAR(10),I10),0)</f>
        <v>0</v>
      </c>
      <c r="M12" s="1" t="s">
        <v>3</v>
      </c>
      <c r="N12" s="72" t="str">
        <f>IF(LEN(I10)&gt;0,I10,"")</f>
        <v/>
      </c>
      <c r="O12" s="60"/>
    </row>
    <row r="13" spans="1:92" ht="19.5" customHeight="1">
      <c r="C13" s="62" t="s">
        <v>88</v>
      </c>
      <c r="D13" s="93"/>
      <c r="E13" s="89"/>
      <c r="F13" s="89"/>
      <c r="G13" s="89"/>
      <c r="H13" s="89"/>
      <c r="I13" s="89"/>
      <c r="J13" s="89"/>
      <c r="K13" s="94"/>
      <c r="M13" s="2" t="s">
        <v>4</v>
      </c>
      <c r="N13" s="95" t="str">
        <f>IF(LEN(D11)&gt;0,D11,"")</f>
        <v/>
      </c>
      <c r="O13" s="60"/>
      <c r="Q13" s="73" t="str">
        <f>IF(L16=0,"","「勤務先名称」改行しないでください")</f>
        <v/>
      </c>
    </row>
    <row r="14" spans="1:92" ht="19.5" customHeight="1">
      <c r="C14" s="62" t="s">
        <v>89</v>
      </c>
      <c r="D14" s="93"/>
      <c r="E14" s="89"/>
      <c r="F14" s="89"/>
      <c r="G14" s="89"/>
      <c r="H14" s="89"/>
      <c r="I14" s="89"/>
      <c r="J14" s="89"/>
      <c r="K14" s="94"/>
      <c r="L14" s="71">
        <f>IFERROR(FIND(CHAR(10),D14),0)</f>
        <v>0</v>
      </c>
      <c r="M14" s="2" t="s">
        <v>5</v>
      </c>
      <c r="N14" s="95" t="str">
        <f>IF(LEN(D14)&gt;0,D14,"")</f>
        <v/>
      </c>
      <c r="O14" s="60"/>
      <c r="Q14" s="73" t="str">
        <f>IF(L14=0,"","「所属部署」改行しないでください")</f>
        <v/>
      </c>
    </row>
    <row r="15" spans="1:92" ht="19.5" customHeight="1">
      <c r="C15" s="62" t="s">
        <v>8</v>
      </c>
      <c r="D15" s="96"/>
      <c r="E15" s="97"/>
      <c r="F15" s="97"/>
      <c r="G15" s="97"/>
      <c r="H15" s="98"/>
      <c r="I15" s="98"/>
      <c r="J15" s="98"/>
      <c r="K15" s="99"/>
      <c r="L15" s="71">
        <f t="shared" ref="L15:L16" si="0">IFERROR(FIND(CHAR(10),D15),0)</f>
        <v>0</v>
      </c>
      <c r="M15" s="2" t="s">
        <v>6</v>
      </c>
      <c r="N15" s="100" t="str">
        <f>IF(LEN(D12)&gt;0,D12,"")</f>
        <v/>
      </c>
      <c r="O15" s="60"/>
      <c r="Q15" s="73" t="str">
        <f>IF(L17=0,"","「現職種」改行しないでください")</f>
        <v/>
      </c>
    </row>
    <row r="16" spans="1:92" ht="19.5" customHeight="1">
      <c r="C16" s="62" t="s">
        <v>9</v>
      </c>
      <c r="D16" s="93"/>
      <c r="E16" s="101"/>
      <c r="F16" s="101"/>
      <c r="G16" s="101"/>
      <c r="H16" s="101"/>
      <c r="I16" s="101"/>
      <c r="J16" s="101"/>
      <c r="K16" s="94"/>
      <c r="L16" s="71">
        <f t="shared" si="0"/>
        <v>0</v>
      </c>
      <c r="M16" s="2" t="s">
        <v>7</v>
      </c>
      <c r="N16" s="72" t="str">
        <f>IF(LEN(D13)&gt;0,D13,"")</f>
        <v/>
      </c>
      <c r="O16" s="60"/>
      <c r="Q16" s="73" t="str">
        <f>IF(L18=0,"","「現職名」改行しないでください")</f>
        <v/>
      </c>
    </row>
    <row r="17" spans="2:18" ht="19.5" hidden="1" customHeight="1">
      <c r="C17" s="87" t="s">
        <v>90</v>
      </c>
      <c r="D17" s="102"/>
      <c r="E17" s="103"/>
      <c r="F17" s="103"/>
      <c r="G17" s="104" t="s">
        <v>91</v>
      </c>
      <c r="H17" s="105" t="s">
        <v>92</v>
      </c>
      <c r="I17" s="104" t="s">
        <v>91</v>
      </c>
      <c r="J17" s="106" t="s">
        <v>93</v>
      </c>
      <c r="K17" s="107"/>
      <c r="L17" s="71">
        <f>IFERROR(FIND(CHAR(10),D15),0)</f>
        <v>0</v>
      </c>
      <c r="M17" s="1" t="s">
        <v>8</v>
      </c>
      <c r="N17" s="72" t="str">
        <f t="shared" ref="N17:N18" si="1">IF(LEN(D15)&gt;0,D15,"")</f>
        <v/>
      </c>
      <c r="O17" s="60"/>
    </row>
    <row r="18" spans="2:18" ht="40.5" customHeight="1">
      <c r="B18" s="108" t="s">
        <v>94</v>
      </c>
      <c r="C18" s="109" t="s">
        <v>12</v>
      </c>
      <c r="D18" s="110"/>
      <c r="E18" s="111"/>
      <c r="F18" s="111"/>
      <c r="G18" s="111"/>
      <c r="H18" s="111"/>
      <c r="I18" s="111"/>
      <c r="J18" s="111"/>
      <c r="K18" s="70"/>
      <c r="L18" s="71">
        <f>IFERROR(FIND(CHAR(10),D16),0)</f>
        <v>0</v>
      </c>
      <c r="M18" s="1" t="s">
        <v>9</v>
      </c>
      <c r="N18" s="72" t="str">
        <f t="shared" si="1"/>
        <v/>
      </c>
      <c r="O18" s="112"/>
      <c r="Q18" s="73" t="str">
        <f>IF(L21=0,"","「参加実績」改行しないでください")</f>
        <v/>
      </c>
      <c r="R18" s="113"/>
    </row>
    <row r="19" spans="2:18" ht="19.5" hidden="1" customHeight="1">
      <c r="B19" s="108" t="s">
        <v>95</v>
      </c>
      <c r="C19" s="14" t="s">
        <v>13</v>
      </c>
      <c r="D19" s="114" t="s">
        <v>91</v>
      </c>
      <c r="E19" s="115"/>
      <c r="F19" s="116"/>
      <c r="G19" s="117"/>
      <c r="H19" s="118"/>
      <c r="I19" s="119"/>
      <c r="J19" s="120" t="b">
        <v>1</v>
      </c>
      <c r="K19" s="121"/>
      <c r="L19" s="122"/>
      <c r="M19" s="1" t="s">
        <v>10</v>
      </c>
      <c r="N19" s="123" t="str">
        <f>IF(LEN(G17)&gt;0,G17,"")</f>
        <v>＊＊＊</v>
      </c>
      <c r="O19" s="112"/>
      <c r="R19" s="113"/>
    </row>
    <row r="20" spans="2:18" ht="19.5" hidden="1" customHeight="1">
      <c r="B20" s="108" t="s">
        <v>95</v>
      </c>
      <c r="C20" s="14" t="s">
        <v>14</v>
      </c>
      <c r="D20" s="124" t="s">
        <v>91</v>
      </c>
      <c r="E20" s="125"/>
      <c r="F20" s="126"/>
      <c r="G20" s="127"/>
      <c r="H20" s="128"/>
      <c r="I20" s="129"/>
      <c r="J20" s="130" t="b">
        <v>1</v>
      </c>
      <c r="K20" s="86"/>
      <c r="L20" s="122"/>
      <c r="M20" s="2" t="s">
        <v>11</v>
      </c>
      <c r="N20" s="123" t="str">
        <f>IF(LEN(I17)&gt;0,I17,"")</f>
        <v>＊＊＊</v>
      </c>
      <c r="O20" s="112"/>
      <c r="R20" s="113"/>
    </row>
    <row r="21" spans="2:18" ht="19.5" hidden="1" customHeight="1">
      <c r="B21" s="108" t="s">
        <v>95</v>
      </c>
      <c r="C21" s="14" t="s">
        <v>15</v>
      </c>
      <c r="D21" s="131" t="s">
        <v>91</v>
      </c>
      <c r="E21" s="132"/>
      <c r="F21" s="132"/>
      <c r="G21" s="133" t="str">
        <f>IF(LEN(D21)&gt;0,D21,"")</f>
        <v>＊＊＊</v>
      </c>
      <c r="H21" s="133"/>
      <c r="I21" s="92"/>
      <c r="J21" s="92"/>
      <c r="K21" s="70">
        <v>5</v>
      </c>
      <c r="L21" s="71">
        <f t="shared" ref="L21" si="2">IFERROR(FIND(CHAR(10),D21),0)</f>
        <v>0</v>
      </c>
      <c r="M21" s="3" t="s">
        <v>12</v>
      </c>
      <c r="N21" s="134" t="str">
        <f>IF(LEN(D18)&gt;0,D18,"")</f>
        <v/>
      </c>
      <c r="O21" s="60"/>
    </row>
    <row r="22" spans="2:18" ht="19.5" customHeight="1">
      <c r="B22" s="108" t="s">
        <v>94</v>
      </c>
      <c r="C22" s="14" t="s">
        <v>96</v>
      </c>
      <c r="D22" s="135"/>
      <c r="E22" s="89"/>
      <c r="F22" s="136"/>
      <c r="G22" s="137"/>
      <c r="H22" s="138"/>
      <c r="I22" s="139"/>
      <c r="J22" s="140" t="b">
        <v>1</v>
      </c>
      <c r="K22" s="70"/>
      <c r="L22" s="122"/>
      <c r="M22" s="4" t="s">
        <v>13</v>
      </c>
      <c r="N22" s="141" t="str">
        <f>IF(LEN(D19)&gt;0,D19,"")</f>
        <v>＊＊＊</v>
      </c>
      <c r="O22" s="60"/>
    </row>
    <row r="23" spans="2:18" ht="19.5" hidden="1" customHeight="1">
      <c r="B23" s="108" t="s">
        <v>95</v>
      </c>
      <c r="C23" s="14" t="s">
        <v>16</v>
      </c>
      <c r="D23" s="142" t="s">
        <v>91</v>
      </c>
      <c r="E23" s="143"/>
      <c r="F23" s="143"/>
      <c r="G23" s="143"/>
      <c r="H23" s="144"/>
      <c r="I23" s="144"/>
      <c r="J23" s="144"/>
      <c r="K23" s="70"/>
      <c r="L23" s="23">
        <f t="shared" ref="L23:L24" si="3">IFERROR(FIND(CHAR(10),D23),0)</f>
        <v>0</v>
      </c>
      <c r="M23" s="5" t="s">
        <v>14</v>
      </c>
      <c r="N23" s="123" t="str">
        <f t="shared" ref="N23:N26" si="4">IF(LEN(D20)&gt;0,D20,"")</f>
        <v>＊＊＊</v>
      </c>
      <c r="O23" s="60"/>
    </row>
    <row r="24" spans="2:18" ht="19.5" hidden="1" customHeight="1">
      <c r="B24" s="108" t="s">
        <v>95</v>
      </c>
      <c r="C24" s="14" t="s">
        <v>97</v>
      </c>
      <c r="D24" s="142" t="s">
        <v>91</v>
      </c>
      <c r="E24" s="143"/>
      <c r="F24" s="143"/>
      <c r="G24" s="143"/>
      <c r="H24" s="144"/>
      <c r="I24" s="144"/>
      <c r="J24" s="144"/>
      <c r="K24" s="70"/>
      <c r="L24" s="23">
        <f t="shared" si="3"/>
        <v>0</v>
      </c>
      <c r="M24" s="5" t="s">
        <v>15</v>
      </c>
      <c r="N24" s="123" t="str">
        <f t="shared" si="4"/>
        <v>＊＊＊</v>
      </c>
      <c r="O24" s="60"/>
    </row>
    <row r="25" spans="2:18" ht="19.5" hidden="1" customHeight="1">
      <c r="B25" s="108" t="s">
        <v>95</v>
      </c>
      <c r="C25" s="14" t="s">
        <v>23</v>
      </c>
      <c r="D25" s="145" t="s">
        <v>91</v>
      </c>
      <c r="E25" s="89"/>
      <c r="F25" s="89"/>
      <c r="G25" s="89"/>
      <c r="H25" s="89"/>
      <c r="I25" s="89"/>
      <c r="J25" s="89"/>
      <c r="K25" s="94"/>
      <c r="L25" s="122"/>
      <c r="M25" s="5" t="s">
        <v>96</v>
      </c>
      <c r="N25" s="123" t="str">
        <f t="shared" si="4"/>
        <v/>
      </c>
      <c r="O25" s="60"/>
    </row>
    <row r="26" spans="2:18" ht="21.75" hidden="1" customHeight="1">
      <c r="B26" s="108" t="s">
        <v>95</v>
      </c>
      <c r="C26" s="14" t="s">
        <v>24</v>
      </c>
      <c r="D26" s="146"/>
      <c r="E26" s="147"/>
      <c r="F26" s="148"/>
      <c r="G26" s="149" t="s">
        <v>91</v>
      </c>
      <c r="H26" s="150" t="s">
        <v>92</v>
      </c>
      <c r="I26" s="149" t="s">
        <v>91</v>
      </c>
      <c r="J26" s="151" t="s">
        <v>93</v>
      </c>
      <c r="K26" s="152"/>
      <c r="L26" s="122"/>
      <c r="M26" s="5" t="s">
        <v>16</v>
      </c>
      <c r="N26" s="123" t="str">
        <f t="shared" si="4"/>
        <v>＊＊＊</v>
      </c>
      <c r="O26" s="60"/>
    </row>
    <row r="27" spans="2:18" ht="19.5" hidden="1" customHeight="1">
      <c r="B27" s="108" t="s">
        <v>95</v>
      </c>
      <c r="C27" s="14" t="s">
        <v>26</v>
      </c>
      <c r="D27" s="131" t="s">
        <v>91</v>
      </c>
      <c r="E27" s="132"/>
      <c r="F27" s="132"/>
      <c r="G27" s="133" t="str">
        <f>IF(LEN(D27)&gt;0,D27,"")</f>
        <v>＊＊＊</v>
      </c>
      <c r="H27" s="133"/>
      <c r="I27" s="92"/>
      <c r="J27" s="92"/>
      <c r="K27" s="70">
        <v>5</v>
      </c>
      <c r="L27" s="122"/>
      <c r="M27" s="5" t="s">
        <v>17</v>
      </c>
      <c r="N27" s="123" t="str">
        <f>IF(LEN(D24)&gt;0,D24,"")</f>
        <v>＊＊＊</v>
      </c>
      <c r="O27" s="60"/>
    </row>
    <row r="28" spans="2:18" ht="19.5" hidden="1" customHeight="1">
      <c r="B28" s="108"/>
      <c r="C28" s="14" t="s">
        <v>18</v>
      </c>
      <c r="D28" s="153"/>
      <c r="E28" s="154" t="s">
        <v>91</v>
      </c>
      <c r="F28" s="154"/>
      <c r="G28" s="154"/>
      <c r="H28" s="155" t="s">
        <v>98</v>
      </c>
      <c r="I28" s="156" t="s">
        <v>99</v>
      </c>
      <c r="J28" s="157"/>
      <c r="K28" s="158"/>
      <c r="L28" s="122"/>
      <c r="M28" s="5" t="s">
        <v>18</v>
      </c>
      <c r="N28" s="123" t="str">
        <f>IF(LEN(E28)&gt;0,E28,"")&amp;IF(LEN(I28)&gt;0,I28,"")</f>
        <v>＊＊＊＊＊＊</v>
      </c>
      <c r="O28" s="60"/>
    </row>
    <row r="29" spans="2:18" ht="19.5" hidden="1" customHeight="1">
      <c r="B29" s="108"/>
      <c r="C29" s="14" t="s">
        <v>100</v>
      </c>
      <c r="D29" s="146"/>
      <c r="E29" s="159"/>
      <c r="F29" s="160"/>
      <c r="G29" s="104" t="s">
        <v>91</v>
      </c>
      <c r="H29" s="105" t="s">
        <v>92</v>
      </c>
      <c r="I29" s="104" t="s">
        <v>91</v>
      </c>
      <c r="J29" s="106" t="s">
        <v>93</v>
      </c>
      <c r="K29" s="107"/>
      <c r="L29" s="122"/>
      <c r="M29" s="5" t="s">
        <v>19</v>
      </c>
      <c r="N29" s="123" t="str">
        <f>IF(LEN(G29)&gt;0,G29,"")</f>
        <v>＊＊＊</v>
      </c>
      <c r="O29" s="60"/>
    </row>
    <row r="30" spans="2:18" ht="19.5" hidden="1" customHeight="1">
      <c r="B30" s="108"/>
      <c r="C30" s="14" t="s">
        <v>21</v>
      </c>
      <c r="D30" s="161" t="s">
        <v>99</v>
      </c>
      <c r="E30" s="162"/>
      <c r="F30" s="162"/>
      <c r="G30" s="162"/>
      <c r="H30" s="144"/>
      <c r="I30" s="144"/>
      <c r="J30" s="144"/>
      <c r="K30" s="70"/>
      <c r="L30" s="23">
        <f t="shared" ref="L30:L31" si="5">IFERROR(FIND(CHAR(10),D30),0)</f>
        <v>0</v>
      </c>
      <c r="M30" s="5" t="s">
        <v>20</v>
      </c>
      <c r="N30" s="123" t="str">
        <f>IF(LEN(I29)&gt;0,I29,"")</f>
        <v>＊＊＊</v>
      </c>
      <c r="O30" s="60"/>
    </row>
    <row r="31" spans="2:18" ht="19.5" hidden="1" customHeight="1">
      <c r="B31" s="108"/>
      <c r="C31" s="14" t="s">
        <v>101</v>
      </c>
      <c r="D31" s="161" t="s">
        <v>99</v>
      </c>
      <c r="E31" s="162"/>
      <c r="F31" s="162"/>
      <c r="G31" s="162"/>
      <c r="H31" s="144"/>
      <c r="I31" s="144"/>
      <c r="J31" s="144"/>
      <c r="K31" s="70"/>
      <c r="L31" s="23">
        <f t="shared" si="5"/>
        <v>0</v>
      </c>
      <c r="M31" s="5" t="s">
        <v>21</v>
      </c>
      <c r="N31" s="123" t="str">
        <f>IF(LEN(D30)&gt;0,D30,"")</f>
        <v>＊＊＊</v>
      </c>
      <c r="O31" s="60"/>
    </row>
    <row r="32" spans="2:18" ht="19.5" hidden="1" customHeight="1">
      <c r="B32" s="108" t="s">
        <v>95</v>
      </c>
      <c r="C32" s="87" t="s">
        <v>27</v>
      </c>
      <c r="D32" s="163"/>
      <c r="E32" s="164"/>
      <c r="F32" s="165"/>
      <c r="G32" s="166" t="s">
        <v>91</v>
      </c>
      <c r="H32" s="167" t="s">
        <v>92</v>
      </c>
      <c r="I32" s="166" t="s">
        <v>91</v>
      </c>
      <c r="J32" s="151" t="s">
        <v>93</v>
      </c>
      <c r="K32" s="152"/>
      <c r="L32" s="122"/>
      <c r="M32" s="5" t="s">
        <v>22</v>
      </c>
      <c r="N32" s="123" t="str">
        <f>IF(LEN(D31)&gt;0,D31,"")</f>
        <v>＊＊＊</v>
      </c>
      <c r="O32" s="60"/>
    </row>
    <row r="33" spans="1:20" ht="19.5" hidden="1" customHeight="1">
      <c r="B33" s="108" t="s">
        <v>95</v>
      </c>
      <c r="C33" s="87" t="s">
        <v>29</v>
      </c>
      <c r="D33" s="168"/>
      <c r="E33" s="169"/>
      <c r="F33" s="170"/>
      <c r="G33" s="171" t="s">
        <v>91</v>
      </c>
      <c r="H33" s="172" t="s">
        <v>92</v>
      </c>
      <c r="I33" s="171" t="s">
        <v>91</v>
      </c>
      <c r="J33" s="106" t="s">
        <v>93</v>
      </c>
      <c r="K33" s="107"/>
      <c r="L33" s="122"/>
      <c r="M33" s="5" t="s">
        <v>23</v>
      </c>
      <c r="N33" s="123" t="str">
        <f>IF(LEN(D25)&gt;0,D25,"")</f>
        <v>＊＊＊</v>
      </c>
      <c r="O33" s="60"/>
    </row>
    <row r="34" spans="1:20" ht="20.100000000000001" hidden="1" customHeight="1">
      <c r="B34" s="108" t="s">
        <v>95</v>
      </c>
      <c r="C34" s="173" t="s">
        <v>31</v>
      </c>
      <c r="D34" s="174" t="s">
        <v>91</v>
      </c>
      <c r="E34" s="175"/>
      <c r="F34" s="175"/>
      <c r="G34" s="175"/>
      <c r="H34" s="175"/>
      <c r="I34" s="175"/>
      <c r="J34" s="175"/>
      <c r="K34" s="176"/>
      <c r="L34" s="122"/>
      <c r="M34" s="5" t="s">
        <v>24</v>
      </c>
      <c r="N34" s="123" t="str">
        <f>IF(LEN(G26)&gt;0,G26,"")</f>
        <v>＊＊＊</v>
      </c>
      <c r="O34" s="60"/>
    </row>
    <row r="35" spans="1:20" ht="20.100000000000001" customHeight="1">
      <c r="C35" s="177" t="str">
        <f>IF(A5=1,"郵便物の送付先を記入してください","連絡先を記入してください")</f>
        <v>連絡先を記入してください</v>
      </c>
      <c r="D35" s="178"/>
      <c r="E35" s="179"/>
      <c r="F35" s="180"/>
      <c r="G35" s="180"/>
      <c r="H35" s="180"/>
      <c r="I35" s="180"/>
      <c r="J35" s="180"/>
      <c r="K35" s="180"/>
      <c r="L35" s="122"/>
      <c r="M35" s="5" t="s">
        <v>25</v>
      </c>
      <c r="N35" s="123" t="str">
        <f>IF(LEN(I26)&gt;0,I26,"")</f>
        <v>＊＊＊</v>
      </c>
      <c r="O35" s="60"/>
    </row>
    <row r="36" spans="1:20" ht="19.5" customHeight="1">
      <c r="B36" s="23" t="s">
        <v>102</v>
      </c>
      <c r="C36" s="7" t="s">
        <v>32</v>
      </c>
      <c r="D36" s="181"/>
      <c r="E36" s="182"/>
      <c r="F36" s="183"/>
      <c r="G36" s="183"/>
      <c r="H36" s="183"/>
      <c r="I36" s="183"/>
      <c r="J36" s="183"/>
      <c r="K36" s="184"/>
      <c r="L36" s="122"/>
      <c r="M36" s="5" t="s">
        <v>26</v>
      </c>
      <c r="N36" s="185" t="str">
        <f>IF(LEN(D27)&gt;0,D27,"")</f>
        <v>＊＊＊</v>
      </c>
      <c r="O36" s="60"/>
      <c r="Q36" s="186" t="str">
        <f>IF(A5=1,IF(R$35=3,"テキスト送付住所は下記の通りになります",R36),"")</f>
        <v/>
      </c>
    </row>
    <row r="37" spans="1:20" ht="19.5" customHeight="1">
      <c r="B37" s="23" t="s">
        <v>102</v>
      </c>
      <c r="C37" s="187" t="s">
        <v>103</v>
      </c>
      <c r="D37" s="188"/>
      <c r="E37" s="189"/>
      <c r="F37" s="189"/>
      <c r="G37" s="189"/>
      <c r="H37" s="189"/>
      <c r="I37" s="190" t="s">
        <v>104</v>
      </c>
      <c r="J37" s="191"/>
      <c r="K37" s="192" t="str">
        <f>IF(J37=1,"自宅",IF(J37=2,"勤務先",""))</f>
        <v/>
      </c>
      <c r="L37" s="23">
        <f t="shared" ref="L37:L38" si="6">IFERROR(FIND(CHAR(10),D37),0)</f>
        <v>0</v>
      </c>
      <c r="M37" s="5" t="s">
        <v>27</v>
      </c>
      <c r="N37" s="123" t="str">
        <f>IF(LEN(G32)&gt;0,G32,"")</f>
        <v>＊＊＊</v>
      </c>
      <c r="O37" s="60"/>
      <c r="Q37" s="193" t="str">
        <f>IF(A5=1,IF(R$35=3,"〒"&amp;D36,R37),"")</f>
        <v/>
      </c>
    </row>
    <row r="38" spans="1:20" ht="19.5" customHeight="1">
      <c r="B38" s="23" t="s">
        <v>102</v>
      </c>
      <c r="C38" s="194"/>
      <c r="D38" s="195"/>
      <c r="E38" s="196"/>
      <c r="F38" s="196"/>
      <c r="G38" s="196"/>
      <c r="H38" s="196"/>
      <c r="I38" s="190"/>
      <c r="J38" s="190" t="s">
        <v>105</v>
      </c>
      <c r="K38" s="184"/>
      <c r="L38" s="23">
        <f t="shared" si="6"/>
        <v>0</v>
      </c>
      <c r="M38" s="5" t="s">
        <v>28</v>
      </c>
      <c r="N38" s="123" t="str">
        <f>IF(LEN(I32)&gt;0,I32,"")</f>
        <v>＊＊＊</v>
      </c>
      <c r="O38" s="60"/>
      <c r="Q38" s="193" t="str">
        <f>IF(A5=1,IF(R$35=3,D37,R38),"")</f>
        <v/>
      </c>
    </row>
    <row r="39" spans="1:20" ht="19.5" customHeight="1">
      <c r="B39" s="23" t="s">
        <v>102</v>
      </c>
      <c r="C39" s="8" t="s">
        <v>35</v>
      </c>
      <c r="D39" s="197"/>
      <c r="E39" s="182"/>
      <c r="F39" s="182"/>
      <c r="G39" s="198"/>
      <c r="H39" s="198"/>
      <c r="I39" s="190" t="s">
        <v>106</v>
      </c>
      <c r="J39" s="191"/>
      <c r="K39" s="192" t="str">
        <f>IF(J39=1,"個人",IF(J39=2,"勤務先",""))</f>
        <v/>
      </c>
      <c r="L39" s="122"/>
      <c r="M39" s="5" t="s">
        <v>29</v>
      </c>
      <c r="N39" s="123" t="str">
        <f>IF(LEN(G33)&gt;0,G33,"")</f>
        <v>＊＊＊</v>
      </c>
      <c r="O39" s="60"/>
      <c r="Q39" s="193" t="str">
        <f>IF(A5=1,IF(R$35=3,IF(LEN(D38)&gt;0,D38,""),R39),"")</f>
        <v/>
      </c>
    </row>
    <row r="40" spans="1:20" ht="19.5" customHeight="1">
      <c r="B40" s="23" t="s">
        <v>102</v>
      </c>
      <c r="C40" s="8" t="s">
        <v>107</v>
      </c>
      <c r="D40" s="199"/>
      <c r="E40" s="200"/>
      <c r="F40" s="200"/>
      <c r="G40" s="200"/>
      <c r="H40" s="200"/>
      <c r="I40" s="190" t="s">
        <v>106</v>
      </c>
      <c r="J40" s="191"/>
      <c r="K40" s="192" t="str">
        <f>IF(J40=1,"個人",IF(J40=2,"勤務先",""))</f>
        <v/>
      </c>
      <c r="L40" s="122"/>
      <c r="M40" s="5" t="s">
        <v>30</v>
      </c>
      <c r="N40" s="123" t="str">
        <f>IF(LEN(I33)&gt;0,I33,"")</f>
        <v>＊＊＊</v>
      </c>
      <c r="O40" s="60"/>
      <c r="Q40" s="193" t="str">
        <f>IF(A5=1,IF(J37=2,IF(R$35=0,IF(LEN(D13)&gt;0,D13,""),R40),""),"")</f>
        <v/>
      </c>
    </row>
    <row r="41" spans="1:20" ht="24.75" customHeight="1">
      <c r="C41" s="201"/>
      <c r="D41" s="202"/>
      <c r="E41" s="202"/>
      <c r="F41" s="202"/>
      <c r="G41" s="202"/>
      <c r="H41" s="202"/>
      <c r="I41" s="202"/>
      <c r="J41" s="202"/>
      <c r="K41" s="202"/>
      <c r="L41" s="122"/>
      <c r="M41" s="6" t="s">
        <v>31</v>
      </c>
      <c r="N41" s="123" t="str">
        <f>IF(LEN(D34)&gt;0,D34,"")</f>
        <v>＊＊＊</v>
      </c>
      <c r="O41" s="60"/>
      <c r="Q41" s="203" t="str">
        <f>IF(A5=1,IF(J37=2,IF(R$35=0,"",IF(D16="＊＊＊",D13,D13&amp;CHAR(10)&amp;D14&amp;CHAR(10)&amp;D16&amp;CHAR(10)&amp;E9&amp;" "&amp;H9&amp;" 様")),""),"")</f>
        <v/>
      </c>
    </row>
    <row r="42" spans="1:20" ht="15.75" customHeight="1">
      <c r="B42" s="23" t="s">
        <v>94</v>
      </c>
      <c r="C42" s="204" t="s">
        <v>108</v>
      </c>
      <c r="D42" s="205"/>
      <c r="E42" s="205"/>
      <c r="F42" s="206"/>
      <c r="G42" s="207"/>
      <c r="H42" s="208"/>
      <c r="I42" s="209"/>
      <c r="J42" s="210"/>
      <c r="K42" s="211"/>
      <c r="L42" s="122"/>
      <c r="M42" s="7" t="s">
        <v>32</v>
      </c>
      <c r="N42" s="212" t="str">
        <f>IF(LEN(D36)&gt;0,D36,"")</f>
        <v/>
      </c>
      <c r="O42" s="60"/>
      <c r="Q42" s="203"/>
    </row>
    <row r="43" spans="1:20" ht="19.5" customHeight="1">
      <c r="A43" s="213" t="str">
        <f>IF(LEN($G$42)&gt;0,Q43,IF(LEN(Q43)&gt;0,Q43,""))</f>
        <v/>
      </c>
      <c r="B43" s="108" t="s">
        <v>94</v>
      </c>
      <c r="C43" s="214" t="str">
        <f>IF(K42=1,"補聴器外来の有無",IF(G42="予定なし","勤務先に補聴器外来の有無",IF(G42="１年以内に予定あり","異動予定先に補聴器外来の有無","--異動予定を選択してください--")))</f>
        <v>--異動予定を選択してください--</v>
      </c>
      <c r="D43" s="215"/>
      <c r="E43" s="215"/>
      <c r="F43" s="216"/>
      <c r="G43" s="217"/>
      <c r="H43" s="218"/>
      <c r="I43" s="219"/>
      <c r="J43" s="220" t="b">
        <v>1</v>
      </c>
      <c r="K43" s="221"/>
      <c r="L43" s="122"/>
      <c r="M43" s="8" t="s">
        <v>33</v>
      </c>
      <c r="N43" s="212" t="str">
        <f t="shared" ref="N43" si="7">IF(LEN(D37)&gt;0,D37,"")</f>
        <v/>
      </c>
      <c r="O43" s="60"/>
      <c r="P43" s="23" t="b">
        <f>IF($G$42="１年以内に予定あり",IF( $G$43="有","×",IF( $G$43="無","×","")),IF($G$42="予定なし",IF( $G$43="有*","×",IF( $G$43="無*","×",""))))</f>
        <v>0</v>
      </c>
      <c r="Q43" s="23" t="str">
        <f>IF(LEN($G$42)&gt;0,P43,"")</f>
        <v/>
      </c>
      <c r="T43" s="222"/>
    </row>
    <row r="44" spans="1:20" ht="19.5" customHeight="1">
      <c r="A44" s="213" t="str">
        <f>IF(LEN($G$42)&gt;0,Q44,IF(LEN(Q44)&gt;0,Q44,""))</f>
        <v/>
      </c>
      <c r="B44" s="223" t="s">
        <v>94</v>
      </c>
      <c r="C44" s="224" t="str">
        <f>IF(K42=1,"補聴器外来の有無",IF(G42="予定なし","勤務先に音場検査装置および補聴器特性試験装置の有無",IF(G42="１年以内に予定あり","異動予定先に音場検査装置および補聴器特性試験装置の有無","")))</f>
        <v/>
      </c>
      <c r="D44" s="225"/>
      <c r="E44" s="225"/>
      <c r="F44" s="226"/>
      <c r="G44" s="217"/>
      <c r="H44" s="218"/>
      <c r="I44" s="219"/>
      <c r="J44" s="220" t="b">
        <v>1</v>
      </c>
      <c r="K44" s="221"/>
      <c r="L44" s="122"/>
      <c r="M44" s="8" t="s">
        <v>34</v>
      </c>
      <c r="N44" s="212" t="str">
        <f>IF(LEN(J37)&gt;0,J37,"")</f>
        <v/>
      </c>
      <c r="O44" s="60"/>
      <c r="P44" s="23" t="b">
        <f>IF($G$42="１年以内に予定あり",IF( $G$44="有","×",IF( $G$44="無","×","")),IF($G$42="予定なし",IF( $G$44="有*","×",IF( $G$44="無*","×",""))))</f>
        <v>0</v>
      </c>
      <c r="Q44" s="23" t="str">
        <f>IF(LEN($G$42)&gt;0,P44,"")</f>
        <v/>
      </c>
      <c r="T44" s="222"/>
    </row>
    <row r="45" spans="1:20" ht="19.5" customHeight="1">
      <c r="A45" s="213" t="str">
        <f>IF(LEN($G$42)&gt;0,Q45,IF(LEN(Q45)&gt;0,Q45,""))</f>
        <v/>
      </c>
      <c r="B45" s="223" t="s">
        <v>94</v>
      </c>
      <c r="C45" s="224" t="str">
        <f>IF(K42=1,"補聴器外来の有無",IF(G42="予定なし","受講しない場合、勤務先での補聴器適合検査の算定",IF(G42="１年以内に予定あり","受講しない場合、異動予定先での補聴器適合検査の算定","")))</f>
        <v/>
      </c>
      <c r="D45" s="225"/>
      <c r="E45" s="225"/>
      <c r="F45" s="226"/>
      <c r="G45" s="227"/>
      <c r="H45" s="228"/>
      <c r="I45" s="228"/>
      <c r="J45" s="228"/>
      <c r="K45" s="229"/>
      <c r="L45" s="122"/>
      <c r="M45" s="8" t="s">
        <v>33</v>
      </c>
      <c r="N45" s="212" t="str">
        <f>IF(LEN(D38)&gt;0,D38,"")</f>
        <v/>
      </c>
      <c r="O45" s="60"/>
      <c r="P45" s="23" t="b">
        <f>IF($G$42="１年以内に予定あり",IF( $G$45="算定ができない（現在も算定できない）","×",IF( $G$45="算定ができなくなる（現在は算定できる）","×","")),IF($G$42="予定なし",IF( $G$45="異動予定先での算定ができなくなる（現在は算定できる）","×",IF( $G$45="異動予定先での算定ができない（現在も算定できない）","×",""))))</f>
        <v>0</v>
      </c>
      <c r="Q45" s="23" t="str">
        <f>IF(LEN($G$42)&gt;0,P45,"")</f>
        <v/>
      </c>
      <c r="T45" s="222"/>
    </row>
    <row r="46" spans="1:20" ht="19.5" hidden="1" customHeight="1">
      <c r="B46" s="223" t="s">
        <v>95</v>
      </c>
      <c r="C46" s="5" t="s">
        <v>109</v>
      </c>
      <c r="D46" s="230"/>
      <c r="E46" s="231" t="s">
        <v>42</v>
      </c>
      <c r="F46" s="232" t="s">
        <v>99</v>
      </c>
      <c r="G46" s="10" t="s">
        <v>43</v>
      </c>
      <c r="H46" s="232" t="s">
        <v>99</v>
      </c>
      <c r="I46" s="11" t="s">
        <v>44</v>
      </c>
      <c r="J46" s="233" t="s">
        <v>99</v>
      </c>
      <c r="K46" s="234"/>
      <c r="L46" s="122"/>
      <c r="M46" s="8" t="s">
        <v>35</v>
      </c>
      <c r="N46" s="212" t="str">
        <f>IF(LEN(D39)&gt;0,D39,"")</f>
        <v/>
      </c>
      <c r="O46" s="60"/>
      <c r="T46" s="222"/>
    </row>
    <row r="47" spans="1:20" ht="19.5" hidden="1" customHeight="1">
      <c r="B47" s="223" t="s">
        <v>95</v>
      </c>
      <c r="C47" s="5" t="s">
        <v>110</v>
      </c>
      <c r="D47" s="235" t="s">
        <v>99</v>
      </c>
      <c r="E47" s="125"/>
      <c r="F47" s="126"/>
      <c r="G47" s="127"/>
      <c r="H47" s="128" t="s">
        <v>72</v>
      </c>
      <c r="I47" s="129"/>
      <c r="J47" s="130" t="b">
        <v>1</v>
      </c>
      <c r="K47" s="86"/>
      <c r="L47" s="122"/>
      <c r="M47" s="8" t="s">
        <v>36</v>
      </c>
      <c r="N47" s="212" t="str">
        <f>IF(LEN(J39)&gt;0,J39,"")</f>
        <v/>
      </c>
      <c r="O47" s="60"/>
    </row>
    <row r="48" spans="1:20" ht="54.75" hidden="1" customHeight="1">
      <c r="B48" s="223" t="s">
        <v>95</v>
      </c>
      <c r="C48" s="236" t="s">
        <v>111</v>
      </c>
      <c r="D48" s="87"/>
      <c r="E48" s="237" t="s">
        <v>112</v>
      </c>
      <c r="F48" s="232" t="s">
        <v>99</v>
      </c>
      <c r="G48" s="238" t="s">
        <v>113</v>
      </c>
      <c r="H48" s="232" t="s">
        <v>99</v>
      </c>
      <c r="I48" s="239" t="str">
        <f>IF(LEN(F48&amp;H48)&gt;1,"","　※ 必ず入力して"&amp;CHAR(10)&amp;"　　ください")</f>
        <v/>
      </c>
      <c r="J48" s="240"/>
      <c r="K48" s="241"/>
      <c r="M48" s="8" t="s">
        <v>37</v>
      </c>
      <c r="N48" s="212" t="str">
        <f>IF(LEN(D40)&gt;0,D40,"")</f>
        <v/>
      </c>
      <c r="O48" s="60"/>
    </row>
    <row r="49" spans="1:18" ht="21" hidden="1" customHeight="1">
      <c r="A49" s="48" t="s">
        <v>99</v>
      </c>
      <c r="B49" s="223" t="s">
        <v>95</v>
      </c>
      <c r="C49" s="236" t="s">
        <v>114</v>
      </c>
      <c r="D49" s="242" t="s">
        <v>91</v>
      </c>
      <c r="E49" s="243"/>
      <c r="F49" s="243"/>
      <c r="G49" s="244"/>
      <c r="H49" s="244"/>
      <c r="I49" s="244"/>
      <c r="J49" s="244"/>
      <c r="K49" s="245"/>
      <c r="M49" s="8" t="s">
        <v>38</v>
      </c>
      <c r="N49" s="212" t="str">
        <f>IF(LEN(J40)&gt;0,J40,"")</f>
        <v/>
      </c>
      <c r="O49" s="60"/>
    </row>
    <row r="50" spans="1:18" ht="19.5" hidden="1" customHeight="1">
      <c r="B50" s="223" t="s">
        <v>95</v>
      </c>
      <c r="C50" s="5" t="s">
        <v>50</v>
      </c>
      <c r="D50" s="246" t="s">
        <v>99</v>
      </c>
      <c r="E50" s="200"/>
      <c r="F50" s="247"/>
      <c r="G50" s="248"/>
      <c r="H50" s="249"/>
      <c r="I50" s="250"/>
      <c r="J50" s="220" t="b">
        <v>1</v>
      </c>
      <c r="K50" s="70"/>
      <c r="L50" s="122"/>
      <c r="M50" s="5" t="s">
        <v>39</v>
      </c>
      <c r="N50" s="212" t="str">
        <f>IF($G$42="１年以内に異動する予定",N101&amp;"",N101)</f>
        <v>-</v>
      </c>
      <c r="O50" s="60"/>
    </row>
    <row r="51" spans="1:18" ht="19.5" hidden="1" customHeight="1">
      <c r="B51" s="251" t="s">
        <v>95</v>
      </c>
      <c r="C51" s="224" t="s">
        <v>115</v>
      </c>
      <c r="D51" s="225"/>
      <c r="E51" s="226"/>
      <c r="F51" s="252" t="s">
        <v>99</v>
      </c>
      <c r="G51" s="253"/>
      <c r="H51" s="253"/>
      <c r="I51" s="253"/>
      <c r="J51" s="253"/>
      <c r="K51" s="70"/>
      <c r="L51" s="254"/>
      <c r="M51" s="5" t="s">
        <v>40</v>
      </c>
      <c r="N51" s="212" t="str">
        <f t="shared" ref="N51:N52" si="8">IF($G$42="１年以内に異動する予定",N102&amp;"",N102)</f>
        <v>-</v>
      </c>
      <c r="O51" s="60"/>
    </row>
    <row r="52" spans="1:18" ht="19.5" hidden="1" customHeight="1">
      <c r="B52" s="223" t="s">
        <v>95</v>
      </c>
      <c r="C52" s="5" t="s">
        <v>52</v>
      </c>
      <c r="D52" s="246" t="s">
        <v>91</v>
      </c>
      <c r="E52" s="200"/>
      <c r="F52" s="247"/>
      <c r="G52" s="248"/>
      <c r="H52" s="249"/>
      <c r="I52" s="250"/>
      <c r="J52" s="220" t="b">
        <v>1</v>
      </c>
      <c r="K52" s="221"/>
      <c r="L52" s="254"/>
      <c r="M52" s="5" t="s">
        <v>41</v>
      </c>
      <c r="N52" s="212" t="str">
        <f t="shared" si="8"/>
        <v>-</v>
      </c>
      <c r="O52" s="112"/>
      <c r="R52" s="113"/>
    </row>
    <row r="53" spans="1:18" ht="19.5" hidden="1" customHeight="1">
      <c r="B53" s="251"/>
      <c r="C53" s="5" t="s">
        <v>53</v>
      </c>
      <c r="D53" s="255" t="s">
        <v>91</v>
      </c>
      <c r="E53" s="182"/>
      <c r="F53" s="182"/>
      <c r="G53" s="182"/>
      <c r="H53" s="182"/>
      <c r="I53" s="182"/>
      <c r="J53" s="182"/>
      <c r="K53" s="256"/>
      <c r="M53" s="9" t="s">
        <v>42</v>
      </c>
      <c r="N53" s="212" t="str">
        <f>IF(LEN(F46)&gt;0,F46,"")</f>
        <v>＊＊＊</v>
      </c>
      <c r="O53" s="112"/>
      <c r="R53" s="113"/>
    </row>
    <row r="54" spans="1:18" ht="19.5" hidden="1" customHeight="1">
      <c r="A54" s="48">
        <v>0</v>
      </c>
      <c r="B54" s="223"/>
      <c r="C54" s="14" t="s">
        <v>116</v>
      </c>
      <c r="D54" s="246" t="s">
        <v>91</v>
      </c>
      <c r="E54" s="200"/>
      <c r="F54" s="218"/>
      <c r="G54" s="248"/>
      <c r="H54" s="249"/>
      <c r="I54" s="250"/>
      <c r="J54" s="220" t="b">
        <v>1</v>
      </c>
      <c r="K54" s="221"/>
      <c r="M54" s="10" t="s">
        <v>43</v>
      </c>
      <c r="N54" s="212" t="str">
        <f>IF(LEN(H46)&gt;0,H46,"")</f>
        <v>＊＊＊</v>
      </c>
      <c r="O54" s="112"/>
      <c r="R54" s="113"/>
    </row>
    <row r="55" spans="1:18" ht="19.5" hidden="1" customHeight="1">
      <c r="B55" s="251" t="s">
        <v>95</v>
      </c>
      <c r="C55" s="5" t="s">
        <v>54</v>
      </c>
      <c r="D55" s="257" t="s">
        <v>91</v>
      </c>
      <c r="E55" s="258"/>
      <c r="F55" s="258"/>
      <c r="G55" s="258"/>
      <c r="H55" s="258"/>
      <c r="I55" s="258"/>
      <c r="J55" s="258"/>
      <c r="K55" s="234"/>
      <c r="M55" s="11" t="s">
        <v>44</v>
      </c>
      <c r="N55" s="212" t="str">
        <f>IF(LEN(J46)&gt;0,J46,"")</f>
        <v>＊＊＊</v>
      </c>
      <c r="O55" s="112"/>
      <c r="R55" s="113"/>
    </row>
    <row r="56" spans="1:18" ht="19.5" hidden="1" customHeight="1">
      <c r="B56" s="223" t="s">
        <v>95</v>
      </c>
      <c r="C56" s="5" t="s">
        <v>55</v>
      </c>
      <c r="D56" s="259" t="s">
        <v>99</v>
      </c>
      <c r="E56" s="200"/>
      <c r="F56" s="200"/>
      <c r="G56" s="248"/>
      <c r="H56" s="249"/>
      <c r="I56" s="129" t="s">
        <v>72</v>
      </c>
      <c r="J56" s="130" t="b">
        <v>1</v>
      </c>
      <c r="K56" s="86"/>
      <c r="L56" s="254"/>
      <c r="M56" s="4" t="s">
        <v>45</v>
      </c>
      <c r="N56" s="212" t="str">
        <f>IF(LEN(D47)&gt;0,D47,"")</f>
        <v>＊＊＊</v>
      </c>
      <c r="O56" s="112"/>
      <c r="R56" s="113"/>
    </row>
    <row r="57" spans="1:18" ht="19.5" hidden="1" customHeight="1">
      <c r="B57" s="223" t="s">
        <v>95</v>
      </c>
      <c r="C57" s="5" t="s">
        <v>56</v>
      </c>
      <c r="D57" s="260"/>
      <c r="E57" s="85"/>
      <c r="F57" s="85"/>
      <c r="G57" s="261" t="s">
        <v>99</v>
      </c>
      <c r="H57" s="262" t="s">
        <v>92</v>
      </c>
      <c r="I57" s="263" t="s">
        <v>99</v>
      </c>
      <c r="J57" s="264" t="s">
        <v>117</v>
      </c>
      <c r="K57" s="265"/>
      <c r="L57" s="254"/>
      <c r="M57" s="4" t="s">
        <v>46</v>
      </c>
      <c r="N57" s="266" t="str">
        <f>IF(LEN(F48)&gt;0,F48,"")</f>
        <v>＊＊＊</v>
      </c>
      <c r="O57" s="112"/>
      <c r="R57" s="113"/>
    </row>
    <row r="58" spans="1:18" ht="19.5" hidden="1" customHeight="1">
      <c r="A58" s="48">
        <v>0</v>
      </c>
      <c r="B58" s="223" t="s">
        <v>95</v>
      </c>
      <c r="C58" s="5" t="s">
        <v>57</v>
      </c>
      <c r="D58" s="255" t="s">
        <v>91</v>
      </c>
      <c r="E58" s="182"/>
      <c r="F58" s="182"/>
      <c r="G58" s="182"/>
      <c r="H58" s="182"/>
      <c r="I58" s="182"/>
      <c r="J58" s="182"/>
      <c r="K58" s="267"/>
      <c r="L58" s="254"/>
      <c r="M58" s="4" t="s">
        <v>47</v>
      </c>
      <c r="N58" s="268" t="str">
        <f>IF(LEN(H48)&gt;0,H48,"")</f>
        <v>＊＊＊</v>
      </c>
      <c r="O58" s="112"/>
      <c r="R58" s="113"/>
    </row>
    <row r="59" spans="1:18" ht="19.5" hidden="1" customHeight="1">
      <c r="B59" s="223" t="s">
        <v>95</v>
      </c>
      <c r="C59" s="5" t="s">
        <v>118</v>
      </c>
      <c r="D59" s="269" t="s">
        <v>91</v>
      </c>
      <c r="E59" s="270"/>
      <c r="F59" s="271"/>
      <c r="G59" s="117"/>
      <c r="H59" s="118"/>
      <c r="I59" s="119"/>
      <c r="J59" s="120"/>
      <c r="K59" s="121"/>
      <c r="L59" s="254"/>
      <c r="M59" s="12" t="s">
        <v>48</v>
      </c>
      <c r="N59" s="272">
        <v>2025</v>
      </c>
      <c r="O59" s="112"/>
      <c r="R59" s="113"/>
    </row>
    <row r="60" spans="1:18" ht="19.5" hidden="1" customHeight="1">
      <c r="B60" s="223" t="s">
        <v>95</v>
      </c>
      <c r="C60" s="5" t="s">
        <v>59</v>
      </c>
      <c r="D60" s="257" t="s">
        <v>91</v>
      </c>
      <c r="E60" s="258"/>
      <c r="F60" s="258"/>
      <c r="G60" s="258"/>
      <c r="H60" s="258"/>
      <c r="I60" s="258"/>
      <c r="J60" s="258"/>
      <c r="K60" s="234"/>
      <c r="M60" s="13" t="s">
        <v>49</v>
      </c>
      <c r="N60" s="123" t="str">
        <f>IF(LEN(D49)&gt;0,D49,"")</f>
        <v>＊＊＊</v>
      </c>
      <c r="O60" s="112"/>
      <c r="R60" s="113"/>
    </row>
    <row r="61" spans="1:18" ht="19.5" hidden="1" customHeight="1">
      <c r="B61" s="223" t="s">
        <v>95</v>
      </c>
      <c r="C61" s="5" t="s">
        <v>60</v>
      </c>
      <c r="D61" s="255" t="s">
        <v>91</v>
      </c>
      <c r="E61" s="182"/>
      <c r="F61" s="182"/>
      <c r="G61" s="182"/>
      <c r="H61" s="182"/>
      <c r="I61" s="182"/>
      <c r="J61" s="182"/>
      <c r="K61" s="256"/>
      <c r="M61" s="5" t="s">
        <v>50</v>
      </c>
      <c r="N61" s="72" t="str">
        <f>IF(LEN(D50)&gt;0,D50,"")</f>
        <v>＊＊＊</v>
      </c>
      <c r="O61" s="112"/>
      <c r="R61" s="113"/>
    </row>
    <row r="62" spans="1:18" ht="34.5" hidden="1" customHeight="1">
      <c r="B62" s="223" t="s">
        <v>95</v>
      </c>
      <c r="C62" s="5" t="s">
        <v>61</v>
      </c>
      <c r="D62" s="255" t="s">
        <v>91</v>
      </c>
      <c r="E62" s="182"/>
      <c r="F62" s="182"/>
      <c r="G62" s="182"/>
      <c r="H62" s="182"/>
      <c r="I62" s="182"/>
      <c r="J62" s="182"/>
      <c r="K62" s="256"/>
      <c r="M62" s="5" t="s">
        <v>51</v>
      </c>
      <c r="N62" s="72" t="str">
        <f>IF(LEN(F51)&gt;0,F51,"")</f>
        <v>＊＊＊</v>
      </c>
      <c r="O62" s="112"/>
      <c r="P62" s="48"/>
      <c r="Q62" s="48"/>
      <c r="R62" s="113"/>
    </row>
    <row r="63" spans="1:18" ht="33" hidden="1" customHeight="1">
      <c r="B63" s="223" t="s">
        <v>95</v>
      </c>
      <c r="C63" s="5" t="s">
        <v>62</v>
      </c>
      <c r="D63" s="273" t="s">
        <v>91</v>
      </c>
      <c r="E63" s="274"/>
      <c r="F63" s="274"/>
      <c r="G63" s="274"/>
      <c r="H63" s="274"/>
      <c r="I63" s="274"/>
      <c r="J63" s="274"/>
      <c r="K63" s="275"/>
      <c r="M63" s="5" t="s">
        <v>52</v>
      </c>
      <c r="N63" s="72" t="str">
        <f>IF(LEN(D52)&gt;0,D52,"")</f>
        <v>＊＊＊</v>
      </c>
      <c r="O63" s="112"/>
      <c r="P63" s="48"/>
      <c r="Q63" s="48"/>
      <c r="R63" s="113"/>
    </row>
    <row r="64" spans="1:18" ht="22.5" hidden="1" customHeight="1">
      <c r="B64" s="223" t="s">
        <v>95</v>
      </c>
      <c r="C64" s="5" t="s">
        <v>58</v>
      </c>
      <c r="D64" s="276" t="s">
        <v>91</v>
      </c>
      <c r="E64" s="182"/>
      <c r="F64" s="277" t="s">
        <v>119</v>
      </c>
      <c r="G64" s="248"/>
      <c r="H64" s="249"/>
      <c r="I64" s="250"/>
      <c r="J64" s="220"/>
      <c r="K64" s="278"/>
      <c r="L64" s="279"/>
      <c r="M64" s="5" t="s">
        <v>53</v>
      </c>
      <c r="N64" s="72" t="str">
        <f>IF(LEN(D53)&gt;0,D53,"")</f>
        <v>＊＊＊</v>
      </c>
      <c r="O64" s="112"/>
      <c r="R64" s="113"/>
    </row>
    <row r="65" spans="2:20" ht="31.5" hidden="1" customHeight="1">
      <c r="B65" s="223" t="s">
        <v>95</v>
      </c>
      <c r="C65" s="280" t="s">
        <v>63</v>
      </c>
      <c r="D65" s="281" t="s">
        <v>91</v>
      </c>
      <c r="E65" s="282"/>
      <c r="F65" s="282"/>
      <c r="G65" s="282"/>
      <c r="H65" s="282"/>
      <c r="I65" s="282"/>
      <c r="J65" s="282"/>
      <c r="K65" s="176"/>
      <c r="M65" s="5" t="s">
        <v>54</v>
      </c>
      <c r="N65" s="72" t="str">
        <f>IF(LEN(D54)&gt;0,D54,"")</f>
        <v>＊＊＊</v>
      </c>
      <c r="O65" s="112"/>
    </row>
    <row r="66" spans="2:20" ht="22.5" hidden="1" customHeight="1">
      <c r="B66" s="223" t="s">
        <v>95</v>
      </c>
      <c r="C66" s="280"/>
      <c r="D66" s="283" t="s">
        <v>91</v>
      </c>
      <c r="E66" s="157"/>
      <c r="F66" s="157"/>
      <c r="G66" s="157"/>
      <c r="H66" s="157"/>
      <c r="I66" s="157"/>
      <c r="J66" s="157"/>
      <c r="K66" s="94"/>
      <c r="L66" s="279"/>
      <c r="M66" s="5" t="s">
        <v>55</v>
      </c>
      <c r="N66" s="72" t="str">
        <f>IF(LEN(D55)&gt;0,D55,"")</f>
        <v>＊＊＊</v>
      </c>
      <c r="O66" s="112"/>
      <c r="P66" s="48"/>
    </row>
    <row r="67" spans="2:20" ht="38.25" hidden="1" customHeight="1">
      <c r="B67" s="223" t="s">
        <v>95</v>
      </c>
      <c r="C67" s="6" t="s">
        <v>91</v>
      </c>
      <c r="D67" s="284" t="s">
        <v>91</v>
      </c>
      <c r="E67" s="285"/>
      <c r="F67" s="285"/>
      <c r="G67" s="285"/>
      <c r="H67" s="285"/>
      <c r="I67" s="285"/>
      <c r="J67" s="285"/>
      <c r="K67" s="94"/>
      <c r="L67" s="279"/>
      <c r="M67" s="5" t="s">
        <v>55</v>
      </c>
      <c r="N67" s="72" t="str">
        <f>IF(LEN(D56)&gt;0,D56,"")</f>
        <v>＊＊＊</v>
      </c>
      <c r="O67" s="112"/>
      <c r="P67" s="48"/>
    </row>
    <row r="68" spans="2:20" ht="22.5" hidden="1" customHeight="1">
      <c r="B68" s="223" t="s">
        <v>95</v>
      </c>
      <c r="C68" s="6" t="s">
        <v>91</v>
      </c>
      <c r="D68" s="284" t="s">
        <v>91</v>
      </c>
      <c r="E68" s="285"/>
      <c r="F68" s="285"/>
      <c r="G68" s="285"/>
      <c r="H68" s="285"/>
      <c r="I68" s="285"/>
      <c r="J68" s="285"/>
      <c r="K68" s="94"/>
      <c r="L68" s="279"/>
      <c r="M68" s="14" t="s">
        <v>56</v>
      </c>
      <c r="N68" s="286" t="str">
        <f>IF(LEN(G57)&gt;0,I57,"")</f>
        <v>＊＊＊</v>
      </c>
      <c r="O68" s="112"/>
      <c r="P68" s="48"/>
    </row>
    <row r="69" spans="2:20" ht="47.25" hidden="1" customHeight="1">
      <c r="B69" s="223" t="s">
        <v>95</v>
      </c>
      <c r="C69" s="6" t="s">
        <v>91</v>
      </c>
      <c r="D69" s="284" t="s">
        <v>91</v>
      </c>
      <c r="E69" s="285"/>
      <c r="F69" s="285"/>
      <c r="G69" s="285"/>
      <c r="H69" s="285"/>
      <c r="I69" s="285"/>
      <c r="J69" s="285"/>
      <c r="K69" s="94"/>
      <c r="L69" s="287"/>
      <c r="M69" s="14" t="s">
        <v>56</v>
      </c>
      <c r="N69" s="286" t="str">
        <f>IF(LEN(I57)&gt;0,I57,"")</f>
        <v>＊＊＊</v>
      </c>
      <c r="O69" s="112"/>
      <c r="P69" s="48"/>
      <c r="T69" s="222"/>
    </row>
    <row r="70" spans="2:20" ht="22.5" customHeight="1">
      <c r="B70" s="223" t="s">
        <v>94</v>
      </c>
      <c r="C70" s="236" t="s">
        <v>120</v>
      </c>
      <c r="D70" s="288"/>
      <c r="E70" s="289"/>
      <c r="F70" s="289"/>
      <c r="G70" s="289"/>
      <c r="H70" s="289"/>
      <c r="I70" s="289"/>
      <c r="J70" s="289"/>
      <c r="K70" s="290"/>
      <c r="L70" s="287"/>
      <c r="M70" s="5" t="s">
        <v>57</v>
      </c>
      <c r="N70" s="72" t="str">
        <f>IF(LEN(D58)&gt;0,D58,"")</f>
        <v>＊＊＊</v>
      </c>
      <c r="O70" s="112"/>
      <c r="P70" s="48"/>
      <c r="T70" s="222"/>
    </row>
    <row r="71" spans="2:20" ht="38.25" customHeight="1">
      <c r="B71" s="223" t="s">
        <v>94</v>
      </c>
      <c r="C71" s="6" t="s">
        <v>121</v>
      </c>
      <c r="D71" s="291"/>
      <c r="E71" s="292"/>
      <c r="F71" s="292"/>
      <c r="G71" s="292"/>
      <c r="H71" s="292"/>
      <c r="I71" s="292"/>
      <c r="J71" s="292"/>
      <c r="K71" s="293"/>
      <c r="L71" s="287"/>
      <c r="M71" s="5" t="s">
        <v>122</v>
      </c>
      <c r="N71" s="72" t="str">
        <f t="shared" ref="N71:N74" si="9">IF(LEN(D59)&gt;0,D59,"")</f>
        <v>＊＊＊</v>
      </c>
      <c r="O71" s="112"/>
      <c r="P71" s="48"/>
    </row>
    <row r="72" spans="2:20" ht="22.5" customHeight="1">
      <c r="B72" s="223" t="s">
        <v>94</v>
      </c>
      <c r="C72" s="5" t="s">
        <v>123</v>
      </c>
      <c r="D72" s="246"/>
      <c r="E72" s="200"/>
      <c r="F72" s="200"/>
      <c r="G72" s="248"/>
      <c r="H72" s="249"/>
      <c r="I72" s="250"/>
      <c r="J72" s="220" t="b">
        <v>1</v>
      </c>
      <c r="K72" s="294"/>
      <c r="L72" s="287"/>
      <c r="M72" s="5" t="s">
        <v>59</v>
      </c>
      <c r="N72" s="72" t="str">
        <f t="shared" si="9"/>
        <v>＊＊＊</v>
      </c>
      <c r="O72" s="112"/>
      <c r="P72" s="48"/>
    </row>
    <row r="73" spans="2:20" ht="22.5" customHeight="1">
      <c r="B73" s="251" t="s">
        <v>94</v>
      </c>
      <c r="C73" s="5" t="s">
        <v>124</v>
      </c>
      <c r="D73" s="255"/>
      <c r="E73" s="182"/>
      <c r="F73" s="182"/>
      <c r="G73" s="182"/>
      <c r="H73" s="182"/>
      <c r="I73" s="182"/>
      <c r="J73" s="182"/>
      <c r="K73" s="267"/>
      <c r="L73" s="287"/>
      <c r="M73" s="5" t="s">
        <v>60</v>
      </c>
      <c r="N73" s="72" t="str">
        <f t="shared" si="9"/>
        <v>＊＊＊</v>
      </c>
      <c r="O73" s="112"/>
      <c r="P73" s="71"/>
      <c r="Q73" s="71"/>
    </row>
    <row r="74" spans="2:20" ht="22.5" customHeight="1">
      <c r="B74" s="223" t="s">
        <v>94</v>
      </c>
      <c r="C74" s="5" t="s">
        <v>125</v>
      </c>
      <c r="D74" s="259"/>
      <c r="E74" s="200"/>
      <c r="F74" s="200"/>
      <c r="G74" s="248"/>
      <c r="H74" s="249"/>
      <c r="I74" s="250"/>
      <c r="J74" s="220" t="b">
        <v>1</v>
      </c>
      <c r="K74" s="221"/>
      <c r="L74" s="287"/>
      <c r="M74" s="5" t="s">
        <v>61</v>
      </c>
      <c r="N74" s="72" t="str">
        <f t="shared" si="9"/>
        <v>＊＊＊</v>
      </c>
      <c r="O74" s="112"/>
      <c r="P74" s="48"/>
    </row>
    <row r="75" spans="2:20" ht="22.5" customHeight="1">
      <c r="B75" s="251" t="s">
        <v>95</v>
      </c>
      <c r="C75" s="5" t="s">
        <v>126</v>
      </c>
      <c r="D75" s="255"/>
      <c r="E75" s="182"/>
      <c r="F75" s="182"/>
      <c r="G75" s="182"/>
      <c r="H75" s="182"/>
      <c r="I75" s="182"/>
      <c r="J75" s="182"/>
      <c r="K75" s="267"/>
      <c r="L75" s="287"/>
      <c r="M75" s="5" t="s">
        <v>62</v>
      </c>
      <c r="N75" s="72" t="str">
        <f>IF(LEN(D63)&gt;0,D63,"")</f>
        <v>＊＊＊</v>
      </c>
      <c r="O75" s="112"/>
      <c r="P75" s="48"/>
    </row>
    <row r="76" spans="2:20" ht="22.5" customHeight="1">
      <c r="B76" s="223" t="s">
        <v>95</v>
      </c>
      <c r="C76" s="295" t="s">
        <v>127</v>
      </c>
      <c r="D76" s="259"/>
      <c r="E76" s="200"/>
      <c r="F76" s="200"/>
      <c r="G76" s="248"/>
      <c r="H76" s="249"/>
      <c r="I76" s="250"/>
      <c r="J76" s="220" t="b">
        <v>1</v>
      </c>
      <c r="K76" s="296" t="str">
        <f>IF(M102=1,"※1 参照","※ 参照")</f>
        <v>※ 参照</v>
      </c>
      <c r="L76" s="287"/>
      <c r="M76" s="5" t="s">
        <v>58</v>
      </c>
      <c r="N76" s="72" t="str">
        <f>IF(LEN(D64)&gt;0,D64,"")</f>
        <v>＊＊＊</v>
      </c>
      <c r="O76" s="112"/>
      <c r="P76" s="48"/>
    </row>
    <row r="77" spans="2:20" ht="22.5" hidden="1" customHeight="1">
      <c r="B77" s="223" t="s">
        <v>95</v>
      </c>
      <c r="C77" s="295" t="s">
        <v>128</v>
      </c>
      <c r="D77" s="259" t="s">
        <v>99</v>
      </c>
      <c r="E77" s="200"/>
      <c r="F77" s="200"/>
      <c r="G77" s="248"/>
      <c r="H77" s="249"/>
      <c r="I77" s="250"/>
      <c r="J77" s="220" t="b">
        <v>1</v>
      </c>
      <c r="K77" s="296" t="str">
        <f>IF(M102=1,"※2 参照","※ 参照")</f>
        <v>※ 参照</v>
      </c>
      <c r="L77" s="287"/>
      <c r="M77" s="15" t="s">
        <v>63</v>
      </c>
      <c r="N77" s="72" t="str">
        <f t="shared" ref="N77" si="10">IF(LEN(D65)&gt;0,D65,"")</f>
        <v>＊＊＊</v>
      </c>
      <c r="O77" s="112"/>
      <c r="P77" s="48"/>
    </row>
    <row r="78" spans="2:20" ht="22.5" hidden="1" customHeight="1">
      <c r="B78" s="223" t="s">
        <v>95</v>
      </c>
      <c r="C78" s="295" t="s">
        <v>129</v>
      </c>
      <c r="D78" s="259" t="s">
        <v>99</v>
      </c>
      <c r="E78" s="200"/>
      <c r="F78" s="200"/>
      <c r="G78" s="248"/>
      <c r="H78" s="249"/>
      <c r="I78" s="250"/>
      <c r="J78" s="220" t="b">
        <v>1</v>
      </c>
      <c r="K78" s="184"/>
      <c r="L78" s="287"/>
      <c r="M78" s="15" t="s">
        <v>64</v>
      </c>
      <c r="N78" s="72" t="str">
        <f>IF(LEN(D66)&gt;0,D66,"")</f>
        <v>＊＊＊</v>
      </c>
      <c r="O78" s="112"/>
      <c r="P78" s="48"/>
    </row>
    <row r="79" spans="2:20" ht="43.5" customHeight="1">
      <c r="B79" s="223" t="s">
        <v>94</v>
      </c>
      <c r="C79" s="5" t="s">
        <v>130</v>
      </c>
      <c r="D79" s="297"/>
      <c r="E79" s="298"/>
      <c r="F79" s="298"/>
      <c r="G79" s="298"/>
      <c r="H79" s="298"/>
      <c r="I79" s="298"/>
      <c r="J79" s="298"/>
      <c r="K79" s="299"/>
      <c r="L79" s="48"/>
      <c r="M79" s="16" t="s">
        <v>65</v>
      </c>
      <c r="N79" s="300" t="str">
        <f>IF(LEN(C67)&gt;0,C67,"")</f>
        <v>＊＊＊</v>
      </c>
      <c r="O79" s="112"/>
      <c r="P79" s="48"/>
    </row>
    <row r="80" spans="2:20" ht="12.75" customHeight="1">
      <c r="B80" s="301"/>
      <c r="D80" s="302"/>
      <c r="E80" s="303"/>
      <c r="F80" s="303"/>
      <c r="G80" s="303"/>
      <c r="H80" s="303"/>
      <c r="I80" s="303"/>
      <c r="J80" s="23"/>
      <c r="K80" s="304"/>
      <c r="M80" s="1">
        <v>66</v>
      </c>
      <c r="N80" s="300" t="str">
        <f>IF(LEN(D67)&gt;0,D67,"")</f>
        <v>＊＊＊</v>
      </c>
      <c r="O80" s="60"/>
    </row>
    <row r="81" spans="2:15" ht="15" customHeight="1">
      <c r="B81" s="301"/>
      <c r="C81" s="305"/>
      <c r="D81" s="306"/>
      <c r="E81" s="306"/>
      <c r="F81" s="306"/>
      <c r="G81" s="306"/>
      <c r="H81" s="306"/>
      <c r="I81" s="306"/>
      <c r="J81" s="306"/>
      <c r="K81" s="306"/>
      <c r="M81" s="16" t="s">
        <v>66</v>
      </c>
      <c r="N81" s="300" t="str">
        <f>IF(LEN(C68)&gt;0,C68,"")</f>
        <v>＊＊＊</v>
      </c>
      <c r="O81" s="60"/>
    </row>
    <row r="82" spans="2:15" ht="12.75" customHeight="1">
      <c r="B82" s="301"/>
      <c r="C82" s="307" t="str">
        <f>IF(M102=1,"※1 個人情報の取扱いについて","※個人情報の取扱いについて")</f>
        <v>※個人情報の取扱いについて</v>
      </c>
      <c r="D82" s="308"/>
      <c r="E82" s="303"/>
      <c r="F82" s="303"/>
      <c r="G82" s="303"/>
      <c r="H82" s="303"/>
      <c r="I82" s="303"/>
      <c r="J82" s="23"/>
      <c r="K82" s="304"/>
      <c r="M82" s="1">
        <v>67</v>
      </c>
      <c r="N82" s="300" t="str">
        <f>IF(LEN(D68)&gt;0,D68,"")</f>
        <v>＊＊＊</v>
      </c>
      <c r="O82" s="60"/>
    </row>
    <row r="83" spans="2:15" ht="74.25" customHeight="1">
      <c r="B83" s="301"/>
      <c r="C83" s="309" t="s">
        <v>131</v>
      </c>
      <c r="D83" s="310"/>
      <c r="E83" s="310"/>
      <c r="F83" s="310"/>
      <c r="G83" s="310"/>
      <c r="H83" s="310"/>
      <c r="I83" s="310"/>
      <c r="J83" s="310"/>
      <c r="K83" s="311"/>
      <c r="M83" s="16" t="s">
        <v>67</v>
      </c>
      <c r="N83" s="300" t="str">
        <f>IF(LEN(C69)&gt;0,C70,"")</f>
        <v>当研修会への過去の申込回数</v>
      </c>
      <c r="O83" s="60"/>
    </row>
    <row r="84" spans="2:15" ht="17.25" hidden="1" customHeight="1">
      <c r="B84" s="301"/>
      <c r="C84" s="312" t="str">
        <f>IF(M102=1,"※2 研修データの２次利用について","※研修データの２次利用について")</f>
        <v>※研修データの２次利用について</v>
      </c>
      <c r="D84" s="312"/>
      <c r="E84" s="312"/>
      <c r="F84" s="312"/>
      <c r="G84" s="312"/>
      <c r="H84" s="312"/>
      <c r="I84" s="312"/>
      <c r="J84" s="312"/>
      <c r="K84" s="312"/>
      <c r="M84" s="1">
        <v>68</v>
      </c>
      <c r="N84" s="300" t="str">
        <f>IF(LEN(D69)&gt;0,D69,"")</f>
        <v>＊＊＊</v>
      </c>
      <c r="O84" s="60"/>
    </row>
    <row r="85" spans="2:15" ht="59.25" hidden="1" customHeight="1">
      <c r="B85" s="313"/>
      <c r="C85" s="309" t="s">
        <v>132</v>
      </c>
      <c r="D85" s="310"/>
      <c r="E85" s="310"/>
      <c r="F85" s="310"/>
      <c r="G85" s="310"/>
      <c r="H85" s="310"/>
      <c r="I85" s="310"/>
      <c r="J85" s="310"/>
      <c r="K85" s="311"/>
      <c r="M85" s="16" t="s">
        <v>133</v>
      </c>
      <c r="N85" s="314" t="s">
        <v>91</v>
      </c>
      <c r="O85" s="315"/>
    </row>
    <row r="86" spans="2:15" ht="12.75" hidden="1" customHeight="1">
      <c r="B86" s="313"/>
      <c r="D86" s="308"/>
      <c r="E86" s="303"/>
      <c r="F86" s="303"/>
      <c r="G86" s="303"/>
      <c r="H86" s="303"/>
      <c r="I86" s="303"/>
      <c r="J86" s="23"/>
      <c r="K86" s="304"/>
      <c r="M86" s="316" t="s">
        <v>134</v>
      </c>
      <c r="N86" s="314" t="str">
        <f>IF(LEN(D70)&gt;0,D70,"")</f>
        <v/>
      </c>
      <c r="O86" s="315"/>
    </row>
    <row r="87" spans="2:15" ht="12.75" hidden="1" customHeight="1">
      <c r="B87" s="313"/>
      <c r="D87" s="308"/>
      <c r="E87" s="303"/>
      <c r="F87" s="303"/>
      <c r="G87" s="303"/>
      <c r="H87" s="303"/>
      <c r="I87" s="303"/>
      <c r="J87" s="23"/>
      <c r="K87" s="304"/>
      <c r="M87" s="15" t="s">
        <v>69</v>
      </c>
      <c r="N87" s="314" t="str">
        <f>IF(LEN(D71)&gt;0,D71,"")</f>
        <v/>
      </c>
      <c r="O87" s="315"/>
    </row>
    <row r="88" spans="2:15" ht="12.75" hidden="1" customHeight="1">
      <c r="B88" s="313"/>
      <c r="D88" s="308"/>
      <c r="E88" s="303"/>
      <c r="F88" s="303"/>
      <c r="G88" s="303"/>
      <c r="H88" s="303"/>
      <c r="I88" s="303"/>
      <c r="J88" s="23"/>
      <c r="K88" s="304"/>
      <c r="M88" s="5" t="s">
        <v>70</v>
      </c>
      <c r="N88" s="317" t="str">
        <f>IF(LEN(D72)&gt;0,D72,"")</f>
        <v/>
      </c>
      <c r="O88" s="315"/>
    </row>
    <row r="89" spans="2:15" ht="12.75" hidden="1" customHeight="1">
      <c r="B89" s="313"/>
      <c r="D89" s="318"/>
      <c r="J89" s="23"/>
      <c r="K89" s="23"/>
      <c r="M89" s="5" t="s">
        <v>71</v>
      </c>
      <c r="N89" s="317" t="str">
        <f>IF(LEN(D73)&gt;0,D73,"")</f>
        <v/>
      </c>
      <c r="O89" s="315"/>
    </row>
    <row r="90" spans="2:15" ht="12.75" customHeight="1">
      <c r="B90" s="313"/>
      <c r="C90" s="319"/>
      <c r="E90" s="320"/>
      <c r="F90" s="321"/>
      <c r="G90" s="321"/>
      <c r="H90" s="321"/>
      <c r="I90" s="321"/>
      <c r="J90" s="321"/>
      <c r="M90" s="5" t="s">
        <v>125</v>
      </c>
      <c r="N90" s="317" t="str">
        <f t="shared" ref="N90:N93" si="11">IF(LEN(D74)&gt;0,D74,"")</f>
        <v/>
      </c>
      <c r="O90" s="315"/>
    </row>
    <row r="91" spans="2:15" ht="87" hidden="1" customHeight="1">
      <c r="B91" s="313"/>
      <c r="C91" s="322"/>
      <c r="D91" s="323"/>
      <c r="E91" s="320"/>
      <c r="F91" s="321">
        <v>0</v>
      </c>
      <c r="G91" s="321">
        <v>0</v>
      </c>
      <c r="H91" s="321">
        <v>0</v>
      </c>
      <c r="I91" s="321">
        <v>0</v>
      </c>
      <c r="J91" s="321">
        <v>0</v>
      </c>
      <c r="M91" s="5" t="s">
        <v>126</v>
      </c>
      <c r="N91" s="317" t="str">
        <f>IF(LEN(D75)&gt;0,D75,"")</f>
        <v/>
      </c>
      <c r="O91" s="315"/>
    </row>
    <row r="92" spans="2:15" hidden="1">
      <c r="B92" s="313" t="s">
        <v>135</v>
      </c>
      <c r="C92" s="322"/>
      <c r="D92" s="323"/>
      <c r="E92" s="323"/>
      <c r="F92" s="323">
        <v>100</v>
      </c>
      <c r="G92" s="323">
        <v>100</v>
      </c>
      <c r="H92" s="323">
        <v>100</v>
      </c>
      <c r="I92" s="23">
        <v>100</v>
      </c>
      <c r="J92" s="23">
        <v>100</v>
      </c>
      <c r="M92" s="324" t="s">
        <v>127</v>
      </c>
      <c r="N92" s="317" t="str">
        <f>IF(LEN(D76)&gt;0,D76,"")</f>
        <v/>
      </c>
      <c r="O92" s="315"/>
    </row>
    <row r="93" spans="2:15" hidden="1">
      <c r="B93" s="313" t="s">
        <v>136</v>
      </c>
      <c r="C93" s="322"/>
      <c r="D93" s="325"/>
      <c r="F93" s="326">
        <v>100</v>
      </c>
      <c r="G93" s="323">
        <v>100</v>
      </c>
      <c r="H93" s="323">
        <v>100</v>
      </c>
      <c r="I93" s="23">
        <v>100</v>
      </c>
      <c r="J93" s="23">
        <v>100</v>
      </c>
      <c r="M93" s="324" t="s">
        <v>128</v>
      </c>
      <c r="N93" s="317" t="str">
        <f t="shared" si="11"/>
        <v>＊＊＊</v>
      </c>
      <c r="O93" s="315"/>
    </row>
    <row r="94" spans="2:15" hidden="1">
      <c r="B94" s="313" t="s">
        <v>137</v>
      </c>
      <c r="C94" s="322"/>
      <c r="D94" s="323"/>
      <c r="F94" s="326"/>
      <c r="G94" s="323"/>
      <c r="H94" s="323"/>
      <c r="J94" s="23"/>
      <c r="M94" s="324" t="s">
        <v>129</v>
      </c>
      <c r="N94" s="317" t="str">
        <f>IF(LEN(D78)&gt;0,D78,"")</f>
        <v>＊＊＊</v>
      </c>
      <c r="O94" s="315"/>
    </row>
    <row r="95" spans="2:15" hidden="1">
      <c r="B95" s="313" t="s">
        <v>138</v>
      </c>
      <c r="C95" s="322"/>
      <c r="D95" s="323"/>
      <c r="E95" s="323"/>
      <c r="F95" s="323"/>
      <c r="G95" s="323"/>
      <c r="H95" s="323"/>
      <c r="J95" s="23"/>
      <c r="M95" s="327" t="s">
        <v>130</v>
      </c>
      <c r="N95" s="317" t="str">
        <f>IF(LEN(D79)&gt;0,D79,"")</f>
        <v/>
      </c>
      <c r="O95" s="315"/>
    </row>
    <row r="96" spans="2:15" ht="14.25" hidden="1" customHeight="1">
      <c r="B96" s="313" t="s">
        <v>139</v>
      </c>
      <c r="C96" s="319"/>
      <c r="D96" s="320"/>
      <c r="E96" s="320"/>
      <c r="F96" s="320"/>
      <c r="G96" s="328"/>
      <c r="M96" s="1"/>
      <c r="N96" s="20"/>
      <c r="O96" s="315"/>
    </row>
    <row r="97" spans="2:14" ht="14.25" hidden="1" customHeight="1">
      <c r="B97" s="313" t="s">
        <v>140</v>
      </c>
      <c r="C97" s="320"/>
      <c r="D97" s="320"/>
      <c r="E97" s="329"/>
      <c r="I97" s="330"/>
      <c r="L97" s="23">
        <f>SUM(L9:L96)</f>
        <v>0</v>
      </c>
      <c r="M97" s="1"/>
      <c r="N97" s="20"/>
    </row>
    <row r="98" spans="2:14" ht="14.25" hidden="1" customHeight="1">
      <c r="B98" s="313" t="s">
        <v>141</v>
      </c>
      <c r="C98" s="320"/>
      <c r="D98" s="320"/>
      <c r="E98" s="329"/>
      <c r="I98" s="320"/>
      <c r="L98" s="23" t="str">
        <f>IF(L97&gt;0,IF(L9&gt;0,"姓 ","")&amp;IF(L10&gt;0,"名 ","")&amp;IF(L11&gt;0,"姓かな ","")&amp;IF(L12&gt;0,"名かな ","")&amp;IF(L13&gt;0,"勤務先 ","")&amp;IF(L15&gt;0,"現職種 ","")&amp;IF(L16&gt;0,"現職名（肩書） ","")&amp;"が改行されています。","")</f>
        <v/>
      </c>
      <c r="M98" s="1"/>
      <c r="N98" s="20"/>
    </row>
    <row r="99" spans="2:14" ht="14.25" hidden="1" customHeight="1">
      <c r="B99" s="313" t="s">
        <v>142</v>
      </c>
      <c r="C99" s="319"/>
      <c r="M99" s="1"/>
      <c r="N99" s="20"/>
    </row>
    <row r="100" spans="2:14" hidden="1">
      <c r="B100" s="313" t="s">
        <v>143</v>
      </c>
      <c r="C100" s="319"/>
      <c r="M100" s="1"/>
      <c r="N100" s="20"/>
    </row>
    <row r="101" spans="2:14" hidden="1">
      <c r="B101" s="313" t="s">
        <v>144</v>
      </c>
      <c r="C101" s="319"/>
      <c r="M101" s="46">
        <v>0</v>
      </c>
      <c r="N101" s="47" t="str">
        <f>IF(LEN(G42)&gt;0,IF(LEN(G43)&gt;0,G43,""),"-")</f>
        <v>-</v>
      </c>
    </row>
    <row r="102" spans="2:14" ht="12.75" hidden="1" customHeight="1">
      <c r="B102" s="313" t="s">
        <v>145</v>
      </c>
      <c r="C102" s="319"/>
      <c r="M102" s="1">
        <v>0</v>
      </c>
      <c r="N102" s="47" t="str">
        <f>IF(LEN(G42)&gt;0,IF(LEN(G44)&gt;0,G44,""),"-")</f>
        <v>-</v>
      </c>
    </row>
    <row r="103" spans="2:14" ht="12.75" hidden="1" customHeight="1">
      <c r="B103" s="313" t="s">
        <v>146</v>
      </c>
      <c r="C103" s="319"/>
      <c r="M103" s="1">
        <v>0</v>
      </c>
      <c r="N103" s="47" t="str">
        <f>IF(LEN(G42)&gt;0,IF(LEN(G45)&gt;0,G45,""),"-")</f>
        <v>-</v>
      </c>
    </row>
    <row r="104" spans="2:14" ht="12.75" hidden="1" customHeight="1">
      <c r="B104" s="313" t="s">
        <v>147</v>
      </c>
      <c r="C104" s="319"/>
      <c r="M104" s="1"/>
      <c r="N104" s="20"/>
    </row>
    <row r="105" spans="2:14" ht="12.75" hidden="1" customHeight="1">
      <c r="B105" s="313" t="s">
        <v>148</v>
      </c>
      <c r="C105" s="319"/>
      <c r="H105" s="23" t="s">
        <v>149</v>
      </c>
      <c r="J105" s="23" t="s">
        <v>150</v>
      </c>
      <c r="K105" s="23" t="s">
        <v>151</v>
      </c>
      <c r="M105" s="1"/>
      <c r="N105" s="20"/>
    </row>
    <row r="106" spans="2:14" ht="12.75" hidden="1" customHeight="1">
      <c r="B106" s="313" t="s">
        <v>152</v>
      </c>
      <c r="C106" s="319"/>
      <c r="H106" s="23" t="s">
        <v>151</v>
      </c>
      <c r="J106" s="222" t="s">
        <v>153</v>
      </c>
      <c r="K106" s="23" t="s">
        <v>154</v>
      </c>
      <c r="L106" s="23" t="s">
        <v>154</v>
      </c>
      <c r="M106" s="1"/>
      <c r="N106" s="20"/>
    </row>
    <row r="107" spans="2:14" ht="12.75" hidden="1" customHeight="1">
      <c r="B107" s="313" t="s">
        <v>155</v>
      </c>
      <c r="C107" s="319"/>
      <c r="H107" s="23" t="s">
        <v>156</v>
      </c>
      <c r="J107" s="222" t="s">
        <v>157</v>
      </c>
      <c r="K107" s="23" t="s">
        <v>158</v>
      </c>
      <c r="L107" s="23" t="s">
        <v>158</v>
      </c>
      <c r="M107" s="1"/>
      <c r="N107" s="20"/>
    </row>
    <row r="108" spans="2:14" ht="12.75" hidden="1" customHeight="1">
      <c r="B108" s="313" t="s">
        <v>159</v>
      </c>
      <c r="C108" s="319"/>
      <c r="J108" s="222" t="s">
        <v>160</v>
      </c>
      <c r="K108" s="222" t="s">
        <v>161</v>
      </c>
      <c r="L108" s="222" t="s">
        <v>162</v>
      </c>
      <c r="M108" s="23"/>
      <c r="N108" s="23"/>
    </row>
    <row r="109" spans="2:14" ht="12.75" hidden="1" customHeight="1">
      <c r="B109" s="313" t="s">
        <v>163</v>
      </c>
      <c r="C109" s="319"/>
      <c r="J109" s="222" t="s">
        <v>164</v>
      </c>
      <c r="K109" s="222" t="s">
        <v>165</v>
      </c>
      <c r="L109" s="222" t="s">
        <v>162</v>
      </c>
      <c r="M109" s="23"/>
      <c r="N109" s="23"/>
    </row>
    <row r="110" spans="2:14" ht="12.75" hidden="1" customHeight="1">
      <c r="B110" s="313" t="s">
        <v>166</v>
      </c>
      <c r="C110" s="319"/>
      <c r="H110" s="23" t="s">
        <v>156</v>
      </c>
      <c r="J110" s="331" t="s">
        <v>167</v>
      </c>
      <c r="K110" s="222" t="s">
        <v>167</v>
      </c>
      <c r="L110" s="222" t="s">
        <v>168</v>
      </c>
      <c r="M110" s="23"/>
      <c r="N110" s="23"/>
    </row>
    <row r="111" spans="2:14" ht="12.75" hidden="1" customHeight="1">
      <c r="B111" s="313" t="s">
        <v>169</v>
      </c>
      <c r="C111" s="319"/>
      <c r="M111" s="23"/>
      <c r="N111" s="23"/>
    </row>
    <row r="112" spans="2:14" ht="12.75" hidden="1" customHeight="1">
      <c r="B112" s="313" t="s">
        <v>170</v>
      </c>
      <c r="C112" s="319"/>
      <c r="M112" s="23"/>
      <c r="N112" s="23"/>
    </row>
    <row r="113" spans="2:14" ht="12.75" hidden="1" customHeight="1">
      <c r="B113" s="313" t="s">
        <v>171</v>
      </c>
      <c r="C113" s="319"/>
      <c r="M113" s="23"/>
      <c r="N113" s="23"/>
    </row>
    <row r="114" spans="2:14" ht="12.75" hidden="1" customHeight="1">
      <c r="B114" s="313" t="s">
        <v>172</v>
      </c>
      <c r="C114" s="319"/>
      <c r="M114" s="23"/>
      <c r="N114" s="23"/>
    </row>
    <row r="115" spans="2:14" ht="12.75" hidden="1" customHeight="1">
      <c r="B115" s="313" t="s">
        <v>173</v>
      </c>
      <c r="C115" s="319"/>
      <c r="M115" s="23"/>
      <c r="N115" s="23"/>
    </row>
    <row r="116" spans="2:14" ht="12.75" hidden="1" customHeight="1">
      <c r="B116" s="313" t="s">
        <v>174</v>
      </c>
      <c r="C116" s="319"/>
      <c r="M116" s="23"/>
      <c r="N116" s="23"/>
    </row>
    <row r="117" spans="2:14" ht="12.75" hidden="1" customHeight="1">
      <c r="B117" s="313" t="s">
        <v>175</v>
      </c>
      <c r="C117" s="319"/>
      <c r="M117" s="23"/>
      <c r="N117" s="23"/>
    </row>
    <row r="118" spans="2:14" ht="12.75" hidden="1" customHeight="1">
      <c r="B118" s="313" t="s">
        <v>176</v>
      </c>
      <c r="C118" s="319"/>
      <c r="M118" s="23"/>
      <c r="N118" s="23"/>
    </row>
    <row r="119" spans="2:14" ht="12.75" hidden="1" customHeight="1">
      <c r="B119" s="313" t="s">
        <v>177</v>
      </c>
      <c r="C119" s="319"/>
      <c r="M119" s="23"/>
      <c r="N119" s="23"/>
    </row>
    <row r="120" spans="2:14" ht="12.75" hidden="1" customHeight="1">
      <c r="B120" s="313" t="s">
        <v>178</v>
      </c>
      <c r="C120" s="319"/>
      <c r="D120" s="23">
        <v>1</v>
      </c>
      <c r="E120" s="23" t="s">
        <v>179</v>
      </c>
    </row>
    <row r="121" spans="2:14" ht="12.75" hidden="1" customHeight="1">
      <c r="B121" s="313" t="s">
        <v>180</v>
      </c>
      <c r="C121" s="319"/>
      <c r="D121" s="23">
        <v>2</v>
      </c>
      <c r="E121" s="23" t="s">
        <v>181</v>
      </c>
    </row>
    <row r="122" spans="2:14" ht="12.75" hidden="1" customHeight="1">
      <c r="B122" s="313" t="s">
        <v>182</v>
      </c>
      <c r="C122" s="319"/>
      <c r="E122" s="332"/>
    </row>
    <row r="123" spans="2:14" ht="12.75" hidden="1" customHeight="1">
      <c r="B123" s="313" t="s">
        <v>183</v>
      </c>
      <c r="C123" s="319"/>
    </row>
    <row r="124" spans="2:14" ht="12.75" hidden="1" customHeight="1">
      <c r="B124" s="313" t="s">
        <v>184</v>
      </c>
      <c r="C124" s="319"/>
    </row>
    <row r="125" spans="2:14" ht="12.75" hidden="1" customHeight="1">
      <c r="B125" s="313" t="s">
        <v>185</v>
      </c>
      <c r="C125" s="319"/>
    </row>
    <row r="126" spans="2:14" ht="12.75" hidden="1" customHeight="1">
      <c r="B126" s="313" t="s">
        <v>186</v>
      </c>
      <c r="C126" s="319"/>
    </row>
    <row r="127" spans="2:14" ht="12.75" hidden="1" customHeight="1">
      <c r="B127" s="313" t="s">
        <v>187</v>
      </c>
      <c r="C127" s="319"/>
    </row>
    <row r="128" spans="2:14" ht="12.75" hidden="1" customHeight="1">
      <c r="B128" s="313" t="s">
        <v>188</v>
      </c>
      <c r="C128" s="319"/>
    </row>
    <row r="129" spans="2:4" ht="12.75" hidden="1" customHeight="1">
      <c r="B129" s="313" t="s">
        <v>189</v>
      </c>
      <c r="C129" s="319"/>
    </row>
    <row r="130" spans="2:4" ht="12.75" hidden="1" customHeight="1">
      <c r="B130" s="313" t="s">
        <v>190</v>
      </c>
      <c r="C130" s="319"/>
    </row>
    <row r="131" spans="2:4" ht="12.75" hidden="1" customHeight="1">
      <c r="B131" s="313" t="s">
        <v>191</v>
      </c>
      <c r="C131" s="319"/>
    </row>
    <row r="132" spans="2:4" ht="12.75" hidden="1" customHeight="1">
      <c r="B132" s="313" t="s">
        <v>192</v>
      </c>
      <c r="C132" s="319"/>
    </row>
    <row r="133" spans="2:4" ht="12.75" hidden="1" customHeight="1">
      <c r="B133" s="313" t="s">
        <v>193</v>
      </c>
      <c r="C133" s="319"/>
    </row>
    <row r="134" spans="2:4" ht="12.75" hidden="1" customHeight="1">
      <c r="B134" s="313" t="s">
        <v>194</v>
      </c>
      <c r="C134" s="319"/>
    </row>
    <row r="135" spans="2:4" ht="12.75" hidden="1" customHeight="1">
      <c r="B135" s="313" t="s">
        <v>195</v>
      </c>
      <c r="C135" s="319"/>
      <c r="D135" s="23" t="s">
        <v>196</v>
      </c>
    </row>
    <row r="136" spans="2:4" ht="12.75" hidden="1" customHeight="1">
      <c r="B136" s="313" t="s">
        <v>197</v>
      </c>
      <c r="C136" s="319"/>
    </row>
    <row r="137" spans="2:4" ht="12.75" hidden="1" customHeight="1">
      <c r="B137" s="313" t="s">
        <v>198</v>
      </c>
      <c r="C137" s="319"/>
    </row>
    <row r="138" spans="2:4" ht="12.75" hidden="1" customHeight="1">
      <c r="B138" s="313" t="s">
        <v>199</v>
      </c>
      <c r="C138" s="319"/>
    </row>
    <row r="139" spans="2:4" ht="12.75" hidden="1" customHeight="1">
      <c r="B139" s="319"/>
      <c r="C139" s="319"/>
    </row>
    <row r="140" spans="2:4" ht="12.75" hidden="1" customHeight="1">
      <c r="B140" s="319"/>
      <c r="C140" s="319"/>
    </row>
    <row r="141" spans="2:4" ht="12.75" hidden="1" customHeight="1">
      <c r="B141" s="319"/>
      <c r="C141" s="319"/>
    </row>
    <row r="142" spans="2:4" ht="12.75" hidden="1" customHeight="1">
      <c r="B142" s="319"/>
      <c r="C142" s="319"/>
    </row>
    <row r="143" spans="2:4" ht="12.75" hidden="1" customHeight="1">
      <c r="B143" s="319"/>
      <c r="C143" s="319"/>
    </row>
    <row r="144" spans="2:4" ht="12.75" hidden="1" customHeight="1">
      <c r="B144" s="319"/>
      <c r="C144" s="319"/>
    </row>
    <row r="145" spans="2:3" ht="12.75" hidden="1" customHeight="1">
      <c r="B145" s="319"/>
      <c r="C145" s="319"/>
    </row>
    <row r="146" spans="2:3" ht="12.75" hidden="1" customHeight="1">
      <c r="B146" s="319"/>
      <c r="C146" s="319"/>
    </row>
    <row r="147" spans="2:3" ht="12.75" hidden="1" customHeight="1">
      <c r="B147" s="319"/>
      <c r="C147" s="319"/>
    </row>
    <row r="148" spans="2:3" ht="12.75" hidden="1" customHeight="1">
      <c r="B148" s="319"/>
      <c r="C148" s="319"/>
    </row>
    <row r="149" spans="2:3" ht="12.75" hidden="1" customHeight="1">
      <c r="B149" s="319"/>
      <c r="C149" s="319"/>
    </row>
    <row r="150" spans="2:3" ht="12.75" hidden="1" customHeight="1">
      <c r="B150" s="319"/>
      <c r="C150" s="319"/>
    </row>
    <row r="151" spans="2:3" ht="12.75" hidden="1" customHeight="1">
      <c r="B151" s="319"/>
      <c r="C151" s="319"/>
    </row>
    <row r="152" spans="2:3" ht="12.75" hidden="1" customHeight="1">
      <c r="B152" s="319"/>
      <c r="C152" s="319"/>
    </row>
    <row r="153" spans="2:3" ht="12.75" hidden="1" customHeight="1">
      <c r="B153" s="319"/>
      <c r="C153" s="319"/>
    </row>
    <row r="154" spans="2:3" ht="12.75" hidden="1" customHeight="1">
      <c r="B154" s="319"/>
      <c r="C154" s="319"/>
    </row>
    <row r="155" spans="2:3" ht="12.75" hidden="1" customHeight="1">
      <c r="B155" s="319"/>
      <c r="C155" s="319"/>
    </row>
    <row r="156" spans="2:3" ht="12.75" hidden="1" customHeight="1">
      <c r="B156" s="319"/>
      <c r="C156" s="319"/>
    </row>
    <row r="157" spans="2:3" ht="12.75" hidden="1" customHeight="1">
      <c r="B157" s="319"/>
      <c r="C157" s="319"/>
    </row>
    <row r="158" spans="2:3" ht="12.75" hidden="1" customHeight="1">
      <c r="B158" s="319"/>
      <c r="C158" s="319"/>
    </row>
    <row r="159" spans="2:3" ht="12.75" hidden="1" customHeight="1">
      <c r="B159" s="319"/>
      <c r="C159" s="319"/>
    </row>
    <row r="160" spans="2:3" ht="12.75" hidden="1" customHeight="1">
      <c r="B160" s="319"/>
      <c r="C160" s="319"/>
    </row>
    <row r="161" spans="2:3" ht="12.75" hidden="1" customHeight="1">
      <c r="B161" s="319"/>
      <c r="C161" s="319"/>
    </row>
    <row r="162" spans="2:3" ht="12.75" hidden="1" customHeight="1">
      <c r="B162" s="319"/>
      <c r="C162" s="319"/>
    </row>
    <row r="163" spans="2:3" ht="12.75" hidden="1" customHeight="1">
      <c r="B163" s="319"/>
      <c r="C163" s="319"/>
    </row>
    <row r="164" spans="2:3" ht="12.75" hidden="1" customHeight="1">
      <c r="B164" s="319"/>
      <c r="C164" s="319"/>
    </row>
    <row r="165" spans="2:3" ht="12.75" hidden="1" customHeight="1">
      <c r="B165" s="319"/>
      <c r="C165" s="319"/>
    </row>
    <row r="166" spans="2:3" ht="12.75" hidden="1" customHeight="1">
      <c r="B166" s="319"/>
      <c r="C166" s="319"/>
    </row>
    <row r="167" spans="2:3" ht="12.75" hidden="1" customHeight="1">
      <c r="B167" s="319"/>
      <c r="C167" s="319"/>
    </row>
    <row r="168" spans="2:3" ht="12.75" hidden="1" customHeight="1">
      <c r="B168" s="319"/>
      <c r="C168" s="319"/>
    </row>
    <row r="169" spans="2:3" ht="12.75" hidden="1" customHeight="1">
      <c r="B169" s="319"/>
      <c r="C169" s="319"/>
    </row>
    <row r="170" spans="2:3" ht="12.75" hidden="1" customHeight="1">
      <c r="B170" s="319"/>
      <c r="C170" s="319"/>
    </row>
    <row r="171" spans="2:3" ht="12.75" hidden="1" customHeight="1">
      <c r="B171" s="319"/>
      <c r="C171" s="319"/>
    </row>
    <row r="172" spans="2:3" ht="12.75" hidden="1" customHeight="1">
      <c r="B172" s="319"/>
      <c r="C172" s="319"/>
    </row>
    <row r="173" spans="2:3" ht="12.75" hidden="1" customHeight="1">
      <c r="B173" s="319"/>
      <c r="C173" s="319"/>
    </row>
    <row r="174" spans="2:3" ht="12.75" hidden="1" customHeight="1">
      <c r="B174" s="319"/>
      <c r="C174" s="319"/>
    </row>
    <row r="175" spans="2:3" ht="12.75" hidden="1" customHeight="1">
      <c r="B175" s="319"/>
      <c r="C175" s="319"/>
    </row>
    <row r="176" spans="2:3" ht="12.75" customHeight="1">
      <c r="B176" s="319"/>
      <c r="C176" s="319"/>
    </row>
    <row r="177" spans="2:3" ht="12.75" customHeight="1">
      <c r="B177" s="319"/>
      <c r="C177" s="319"/>
    </row>
    <row r="178" spans="2:3" ht="12.75" customHeight="1">
      <c r="B178" s="319"/>
      <c r="C178" s="319"/>
    </row>
    <row r="179" spans="2:3" ht="12.75" customHeight="1">
      <c r="B179" s="319"/>
      <c r="C179" s="319"/>
    </row>
    <row r="180" spans="2:3" ht="12.75" customHeight="1">
      <c r="B180" s="319"/>
      <c r="C180" s="319"/>
    </row>
    <row r="181" spans="2:3" ht="12.75" customHeight="1">
      <c r="B181" s="319"/>
      <c r="C181" s="319"/>
    </row>
    <row r="182" spans="2:3" ht="12.75" customHeight="1">
      <c r="B182" s="319"/>
      <c r="C182" s="319"/>
    </row>
    <row r="183" spans="2:3" ht="12.75" customHeight="1">
      <c r="B183" s="319"/>
      <c r="C183" s="319"/>
    </row>
    <row r="184" spans="2:3" ht="12.75" customHeight="1">
      <c r="B184" s="319"/>
      <c r="C184" s="319"/>
    </row>
    <row r="185" spans="2:3" ht="12.75" customHeight="1">
      <c r="B185" s="319"/>
      <c r="C185" s="319"/>
    </row>
    <row r="186" spans="2:3" ht="12.75" customHeight="1">
      <c r="B186" s="319"/>
      <c r="C186" s="319"/>
    </row>
    <row r="187" spans="2:3" ht="12.75" customHeight="1">
      <c r="B187" s="319"/>
      <c r="C187" s="319"/>
    </row>
    <row r="188" spans="2:3" ht="12.75" customHeight="1">
      <c r="B188" s="319"/>
      <c r="C188" s="319"/>
    </row>
    <row r="189" spans="2:3" ht="12.75" customHeight="1">
      <c r="B189" s="319"/>
      <c r="C189" s="319"/>
    </row>
    <row r="190" spans="2:3" ht="12.75" customHeight="1">
      <c r="B190" s="319"/>
      <c r="C190" s="319"/>
    </row>
    <row r="191" spans="2:3" ht="12.75" customHeight="1">
      <c r="B191" s="319"/>
      <c r="C191" s="319"/>
    </row>
    <row r="192" spans="2:3" ht="12.75" hidden="1" customHeight="1">
      <c r="B192" s="319"/>
      <c r="C192" s="319"/>
    </row>
    <row r="193" spans="2:5" ht="12.75" hidden="1" customHeight="1">
      <c r="B193" s="319"/>
      <c r="C193" s="319"/>
      <c r="D193" s="23">
        <v>1</v>
      </c>
      <c r="E193" s="23" t="s">
        <v>200</v>
      </c>
    </row>
    <row r="194" spans="2:5" ht="12.75" hidden="1" customHeight="1">
      <c r="B194" s="319"/>
      <c r="C194" s="319"/>
      <c r="D194" s="23">
        <v>2</v>
      </c>
      <c r="E194" s="23" t="s">
        <v>201</v>
      </c>
    </row>
    <row r="195" spans="2:5" ht="12.75" hidden="1" customHeight="1">
      <c r="B195" s="319"/>
      <c r="C195" s="319"/>
      <c r="D195" s="23">
        <v>3</v>
      </c>
      <c r="E195" s="23" t="s">
        <v>202</v>
      </c>
    </row>
    <row r="196" spans="2:5" ht="12.75" hidden="1" customHeight="1">
      <c r="B196" s="319"/>
      <c r="C196" s="319"/>
    </row>
    <row r="197" spans="2:5" ht="12.75" customHeight="1">
      <c r="B197" s="319"/>
      <c r="C197" s="319"/>
    </row>
    <row r="198" spans="2:5" ht="12.75" customHeight="1">
      <c r="B198" s="319"/>
      <c r="C198" s="319"/>
    </row>
    <row r="199" spans="2:5" ht="12.75" customHeight="1">
      <c r="B199" s="319"/>
      <c r="C199" s="319"/>
    </row>
    <row r="200" spans="2:5" ht="12.75" customHeight="1">
      <c r="B200" s="319"/>
      <c r="C200" s="319"/>
    </row>
    <row r="201" spans="2:5" ht="12.75" hidden="1" customHeight="1">
      <c r="B201" s="319"/>
      <c r="C201" s="319"/>
    </row>
    <row r="202" spans="2:5" ht="12.75" hidden="1" customHeight="1">
      <c r="B202" s="319"/>
      <c r="C202" s="319"/>
    </row>
    <row r="203" spans="2:5" ht="12.75" hidden="1" customHeight="1">
      <c r="B203" s="319"/>
      <c r="C203" s="319"/>
    </row>
    <row r="204" spans="2:5" ht="12.75" hidden="1" customHeight="1">
      <c r="B204" s="319"/>
      <c r="C204" s="319"/>
    </row>
    <row r="205" spans="2:5" ht="12.75" hidden="1" customHeight="1">
      <c r="B205" s="319"/>
      <c r="C205" s="319"/>
    </row>
    <row r="206" spans="2:5" ht="12.75" hidden="1" customHeight="1">
      <c r="B206" s="319"/>
      <c r="C206" s="319"/>
    </row>
    <row r="207" spans="2:5" ht="12.75" customHeight="1">
      <c r="B207" s="319"/>
      <c r="C207" s="319"/>
    </row>
    <row r="208" spans="2:5" ht="12.75" customHeight="1">
      <c r="B208" s="319"/>
      <c r="C208" s="319"/>
    </row>
    <row r="209" spans="2:3" ht="12.75" customHeight="1">
      <c r="B209" s="319"/>
      <c r="C209" s="319"/>
    </row>
    <row r="210" spans="2:3" ht="12.75" customHeight="1">
      <c r="B210" s="319"/>
      <c r="C210" s="319"/>
    </row>
    <row r="211" spans="2:3" ht="12.75" customHeight="1">
      <c r="B211" s="319"/>
      <c r="C211" s="319"/>
    </row>
    <row r="212" spans="2:3" ht="12.75" customHeight="1">
      <c r="B212" s="319"/>
      <c r="C212" s="319"/>
    </row>
    <row r="213" spans="2:3" ht="12.75" customHeight="1">
      <c r="B213" s="319"/>
      <c r="C213" s="319"/>
    </row>
    <row r="214" spans="2:3" ht="12.75" customHeight="1">
      <c r="B214" s="319"/>
      <c r="C214" s="319"/>
    </row>
    <row r="215" spans="2:3" ht="12.75" customHeight="1">
      <c r="B215" s="319"/>
      <c r="C215" s="319"/>
    </row>
    <row r="216" spans="2:3" ht="12.75" customHeight="1">
      <c r="B216" s="319"/>
      <c r="C216" s="319"/>
    </row>
    <row r="217" spans="2:3" ht="12.75" customHeight="1">
      <c r="B217" s="319"/>
      <c r="C217" s="319"/>
    </row>
    <row r="218" spans="2:3" ht="12.75" customHeight="1">
      <c r="B218" s="319"/>
      <c r="C218" s="319"/>
    </row>
    <row r="219" spans="2:3" ht="12.75" customHeight="1">
      <c r="B219" s="319"/>
      <c r="C219" s="319"/>
    </row>
    <row r="220" spans="2:3" ht="12.75" customHeight="1">
      <c r="B220" s="319"/>
      <c r="C220" s="319"/>
    </row>
    <row r="221" spans="2:3" ht="12.75" customHeight="1">
      <c r="B221" s="319"/>
      <c r="C221" s="319"/>
    </row>
    <row r="222" spans="2:3" ht="12.75" customHeight="1">
      <c r="B222" s="319"/>
      <c r="C222" s="319"/>
    </row>
    <row r="223" spans="2:3" ht="12.75" customHeight="1">
      <c r="B223" s="319"/>
      <c r="C223" s="319"/>
    </row>
    <row r="224" spans="2:3" ht="12.75" customHeight="1">
      <c r="B224" s="319"/>
      <c r="C224" s="319"/>
    </row>
    <row r="225" spans="2:3" ht="12.75" customHeight="1">
      <c r="B225" s="319"/>
      <c r="C225" s="319"/>
    </row>
    <row r="226" spans="2:3" ht="12.75" customHeight="1">
      <c r="B226" s="319"/>
      <c r="C226" s="319"/>
    </row>
    <row r="227" spans="2:3" ht="12.75" customHeight="1">
      <c r="B227" s="319"/>
      <c r="C227" s="319"/>
    </row>
    <row r="228" spans="2:3" ht="12.75" customHeight="1"/>
    <row r="229" spans="2:3" ht="12.75" customHeight="1"/>
    <row r="230" spans="2:3" ht="15.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0gx/1Ug9Id3ro2AO+6Zn43bpJazCt2MGjN411VDl+g0GYQ1240Sq5T+LwaVBNr9+jjWyabpS20QrOg97kqlXKg==" saltValue="HpXH6PciHq+FUAmBB3Hy6g==" spinCount="100000" sheet="1" objects="1" scenarios="1" selectLockedCells="1"/>
  <mergeCells count="97">
    <mergeCell ref="C84:K84"/>
    <mergeCell ref="C85:K85"/>
    <mergeCell ref="D86:I86"/>
    <mergeCell ref="D87:I87"/>
    <mergeCell ref="D88:I88"/>
    <mergeCell ref="D78:F78"/>
    <mergeCell ref="D79:K79"/>
    <mergeCell ref="D80:I80"/>
    <mergeCell ref="C81:K81"/>
    <mergeCell ref="D82:I82"/>
    <mergeCell ref="C83:K83"/>
    <mergeCell ref="D72:F72"/>
    <mergeCell ref="D73:K73"/>
    <mergeCell ref="D74:F74"/>
    <mergeCell ref="D75:K75"/>
    <mergeCell ref="D76:F76"/>
    <mergeCell ref="D77:F77"/>
    <mergeCell ref="D66:K66"/>
    <mergeCell ref="D67:K67"/>
    <mergeCell ref="D68:K68"/>
    <mergeCell ref="D69:K69"/>
    <mergeCell ref="D70:K70"/>
    <mergeCell ref="D71:K71"/>
    <mergeCell ref="D60:K60"/>
    <mergeCell ref="D61:K61"/>
    <mergeCell ref="D62:K62"/>
    <mergeCell ref="D63:K63"/>
    <mergeCell ref="D64:E64"/>
    <mergeCell ref="D65:K65"/>
    <mergeCell ref="D54:E54"/>
    <mergeCell ref="D55:K55"/>
    <mergeCell ref="D56:F56"/>
    <mergeCell ref="J57:K57"/>
    <mergeCell ref="D58:K58"/>
    <mergeCell ref="D59:F59"/>
    <mergeCell ref="D49:F49"/>
    <mergeCell ref="D50:E50"/>
    <mergeCell ref="C51:E51"/>
    <mergeCell ref="F51:J51"/>
    <mergeCell ref="D52:E52"/>
    <mergeCell ref="D53:K53"/>
    <mergeCell ref="C44:F44"/>
    <mergeCell ref="C45:F45"/>
    <mergeCell ref="G45:K45"/>
    <mergeCell ref="J46:K46"/>
    <mergeCell ref="D47:E47"/>
    <mergeCell ref="I48:K48"/>
    <mergeCell ref="D39:F39"/>
    <mergeCell ref="D40:H40"/>
    <mergeCell ref="D41:K41"/>
    <mergeCell ref="C42:F42"/>
    <mergeCell ref="G42:H42"/>
    <mergeCell ref="C43:F43"/>
    <mergeCell ref="J33:K33"/>
    <mergeCell ref="D34:K34"/>
    <mergeCell ref="E35:K35"/>
    <mergeCell ref="D36:E36"/>
    <mergeCell ref="C37:C38"/>
    <mergeCell ref="D37:H37"/>
    <mergeCell ref="D38:H38"/>
    <mergeCell ref="E28:G28"/>
    <mergeCell ref="I28:K28"/>
    <mergeCell ref="J29:K29"/>
    <mergeCell ref="D30:G30"/>
    <mergeCell ref="D31:G31"/>
    <mergeCell ref="J32:K32"/>
    <mergeCell ref="D23:G23"/>
    <mergeCell ref="D24:G24"/>
    <mergeCell ref="D25:K25"/>
    <mergeCell ref="E26:F26"/>
    <mergeCell ref="J26:K26"/>
    <mergeCell ref="D27:F27"/>
    <mergeCell ref="G27:H27"/>
    <mergeCell ref="D18:J18"/>
    <mergeCell ref="D19:E19"/>
    <mergeCell ref="D20:E20"/>
    <mergeCell ref="D21:F21"/>
    <mergeCell ref="G21:H21"/>
    <mergeCell ref="D22:E22"/>
    <mergeCell ref="D14:K14"/>
    <mergeCell ref="D15:G15"/>
    <mergeCell ref="H15:K15"/>
    <mergeCell ref="D16:K16"/>
    <mergeCell ref="D17:F17"/>
    <mergeCell ref="J17:K17"/>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43:F43">
    <cfRule type="expression" dxfId="4" priority="5">
      <formula>LEN($G$42)&gt;0</formula>
    </cfRule>
  </conditionalFormatting>
  <conditionalFormatting sqref="G43:G45">
    <cfRule type="expression" dxfId="3" priority="4">
      <formula>LEN($G$42)&gt;0</formula>
    </cfRule>
  </conditionalFormatting>
  <conditionalFormatting sqref="G45:K45">
    <cfRule type="expression" dxfId="2" priority="3">
      <formula>$A$45="×"</formula>
    </cfRule>
  </conditionalFormatting>
  <conditionalFormatting sqref="G43">
    <cfRule type="expression" dxfId="1" priority="2">
      <formula>$A$43="×"</formula>
    </cfRule>
  </conditionalFormatting>
  <conditionalFormatting sqref="G44">
    <cfRule type="expression" dxfId="0" priority="1">
      <formula>$A$44="×"</formula>
    </cfRule>
  </conditionalFormatting>
  <dataValidations count="89">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5:K45" xr:uid="{B793258D-D00F-4808-A58B-CE568182527B}">
      <formula1>IF($G$42="１年以内に予定あり",$J$108:$J$110,IF($G$42="予定なし",$K$108:$K$110,""))</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4" xr:uid="{061B7CBA-28A5-4461-8AED-500A31FF1C29}">
      <formula1>IF($G$42="１年以内に予定あり",$J$106:$J$107,IF($G$42="予定なし",$K$106:$K$107,""))</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3" xr:uid="{1F533340-0B51-4EB3-A6D2-8CE3A4B3FB55}">
      <formula1>IF($G$42="１年以内に予定あり",$J$106:$J$107,IF($G$42="予定なし",$K$106:$K$107,""))</formula1>
    </dataValidation>
    <dataValidation imeMode="hiragana" allowBlank="1" showInputMessage="1" showErrorMessage="1" prompt="研修会の受講において特別の配慮が必要な方は、状況及び希望する内容を備考欄に入力してください" sqref="D79:K79" xr:uid="{AFFCECD2-7EC8-46B9-B6DE-5DF2C8A72938}"/>
    <dataValidation imeMode="hiragana" allowBlank="1" showInputMessage="1" showErrorMessage="1" prompt="上記で「一部同意しない」を選択した方は、一部同意しない項目を「氏名」「都道府県名」「勤務先」「現職種（現職名）」のうちから入力してください" sqref="D73:K73" xr:uid="{1A685261-43D5-44D9-B6D9-C542B29CE442}"/>
    <dataValidation imeMode="hiragana" allowBlank="1" showInputMessage="1" showErrorMessage="1" promptTitle="現在の勤務先での職名をご入力ください" prompt="記入例：〇〇科医師、○○係長、主任、サービス管理責任者など" sqref="D16:K16" xr:uid="{513E3E16-C515-4A7D-B374-F1C964EE12CD}"/>
    <dataValidation imeMode="hiragana" allowBlank="1" showInputMessage="1" showErrorMessage="1" promptTitle="現在の勤務先での職種を入力してください" prompt="部署等の記入は不要です" sqref="D15:G15" xr:uid="{AD68AA64-8A63-4C3B-9E39-97F0D4FC96C6}"/>
    <dataValidation type="list" allowBlank="1" showInputMessage="1" showErrorMessage="1" promptTitle="【入力必須】異動の予定" prompt="_x000a_1年以内に常勤として勤務先の異動（予定）の有無を選択して下さい。" sqref="G42:H42" xr:uid="{B4EE6CBA-6694-49BC-BAC6-576113A4BCD3}">
      <formula1>$H$104:$H$106</formula1>
    </dataValidation>
    <dataValidation type="list" imeMode="hiragana" allowBlank="1" showInputMessage="1" showErrorMessage="1" prompt="当研修会への申し込みを過去何回行ったか選択してください。" sqref="D70:K70" xr:uid="{40881648-ABE2-42E4-BE15-5EF1B41A967B}">
      <formula1>"今回が初めて,１回,２回,３回,４回以上"</formula1>
    </dataValidation>
    <dataValidation type="list" allowBlank="1" showInputMessage="1" showErrorMessage="1" prompt="下欄に記載した研修データの２次利用についてをご覧ください" sqref="D77:F77" xr:uid="{4D88A5B5-04DF-47A6-9621-752A468FEDE2}">
      <formula1>"同意する,同意しない"</formula1>
    </dataValidation>
    <dataValidation type="list" allowBlank="1" showInputMessage="1" showErrorMessage="1" prompt="下欄に記載した個人情報の取扱いについてをご覧ください" sqref="D76:F76" xr:uid="{15E73605-8F8A-4FC0-8C66-73FB61498913}">
      <formula1>"同意する,同意しない"</formula1>
    </dataValidation>
    <dataValidation type="list" imeMode="hiragana" allowBlank="1" showInputMessage="1" showErrorMessage="1" prompt="該当の項目を１つ選択してください。その他の方は備考欄へ詳細をご入力ください。" sqref="D49:F49" xr:uid="{71087CB1-04D9-48F3-A144-F57C31DF432F}">
      <formula1>"児童入所,児童通所,成人入所,成人通所,その他"</formula1>
    </dataValidation>
    <dataValidation imeMode="hiragana" allowBlank="1" showInputMessage="1" showErrorMessage="1" promptTitle="特段の理由がある場合は記入ください。" prompt="また上記の補聴器外来の有無で、「無」を選択した場合も、受講希望理由を記載して下さい。" sqref="D71:K71" xr:uid="{00FA6ECC-3DA7-47A9-8E57-71D1ADA7FACF}"/>
    <dataValidation type="list" allowBlank="1" showInputMessage="1" showErrorMessage="1" prompt="勤務先がロービジョン検査判断料届出医療機関であるか選択してください" sqref="F51:J51" xr:uid="{3E4D67B1-223A-4DDE-A2B1-0B40D9DFEFFC}">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0:E50" xr:uid="{1EC021EB-DB1E-4A1A-95ED-474403220F4D}">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4:F74" xr:uid="{E2893C28-F49F-4701-A726-1E3CB6097A4A}">
      <formula1>"同意する,一部同意する,同意しない"</formula1>
    </dataValidation>
    <dataValidation imeMode="hiragana" allowBlank="1" showInputMessage="1" showErrorMessage="1" promptTitle="現在勤務されている部署名を入力してください" prompt="　" sqref="D14:K14" xr:uid="{23D58A16-A4D8-413B-AD5B-DBE72C22D5DF}"/>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4CA7D1B1-359F-452D-A092-5EF1C4F7714E}"/>
    <dataValidation type="list" imeMode="hiragana" allowBlank="1" showInputMessage="1" showErrorMessage="1" prompt="勤務先の都道府県を選択してください" sqref="D12:F12" xr:uid="{7E6D7494-CD7E-489D-A9A0-9165935674C3}">
      <formula1>$B$92:$B$138</formula1>
    </dataValidation>
    <dataValidation type="list" allowBlank="1" showInputMessage="1" showErrorMessage="1" prompt="勤務先施設でのロービジョンケア実施状況を選択してください" sqref="D56:F56" xr:uid="{92549A25-8509-47D2-84B0-50F8D868C10E}">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8:K58" xr:uid="{C4EA6901-2533-4E9B-B496-BBD7109B4B10}"/>
    <dataValidation imeMode="hiragana" allowBlank="1" showInputMessage="1" showErrorMessage="1" prompt="上記で「いる」を選択した方は参加者名を入力してください" sqref="D55:K55" xr:uid="{BEDD5BFF-9F53-463C-B926-8DEDE5CBA8C5}"/>
    <dataValidation imeMode="hiragana" allowBlank="1" showInputMessage="1" showErrorMessage="1" prompt="上記で「いる」を選択した方は医師名を入力してください" sqref="D53:K53" xr:uid="{18C3C094-25A9-40FA-9474-4660F4463168}"/>
    <dataValidation type="list" imeMode="disabled" allowBlank="1" showInputMessage="1" showErrorMessage="1" prompt="勤務先でのロービジョン検査判断料の算定状況を選択してください" sqref="D59:F59" xr:uid="{AF2F94AD-42B1-453B-BFE5-672E1070C48E}">
      <formula1>"算定している,算定していない"</formula1>
    </dataValidation>
    <dataValidation type="list" imeMode="hiragana" allowBlank="1" showInputMessage="1" showErrorMessage="1" sqref="D63:K63" xr:uid="{47B31735-7013-4DB3-A7DA-B4027E7ED9E6}">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5:K15" xr:uid="{5DF32633-9185-42E2-95C3-6D468EECEABF}"/>
    <dataValidation type="list" allowBlank="1" showInputMessage="1" showErrorMessage="1" sqref="D25:K25" xr:uid="{FFFEB4E4-1AD9-4AB3-88F2-4E606F583DCD}">
      <formula1>$E$208:$E$213</formula1>
    </dataValidation>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CC535AEE-3A61-4D2C-BD93-ACB1DF5C24A4}"/>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C27E0B67-484A-457F-BFC7-07BF3F706210}"/>
    <dataValidation imeMode="hiragana" showErrorMessage="1" sqref="H9:I9" xr:uid="{59FA33CF-3F50-4759-9B74-45147AD71104}"/>
    <dataValidation type="custom" imeMode="fullKatakana" allowBlank="1" showInputMessage="1" showErrorMessage="1" errorTitle="全角カタカナ入力" error="全角カタカナでの登録をお願いします" prompt="カナ（全角）入力でお願いします" sqref="I10:K10 F10:G10" xr:uid="{B8048B75-E7C0-44DD-BD89-441A46C5F527}">
      <formula1>(F10=PHONETIC(F10))</formula1>
    </dataValidation>
    <dataValidation type="list" allowBlank="1" showInputMessage="1" showErrorMessage="1" promptTitle="研修修了者の在籍" prompt="当センターでの受講歴のある方が在籍されいる場合には「いる」を入力してください" sqref="D52:E52 D54:E54" xr:uid="{D233065A-AAAD-4AF2-9072-FEFD37AE504E}">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39:F39" xr:uid="{D19F8306-4AAB-47FE-9BA5-C5D8178ED4B8}">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0:H40" xr:uid="{3AD90F59-969C-401A-A4EF-89C5655D64AE}">
      <formula1>LEN(D40)=LENB(D40)</formula1>
    </dataValidation>
    <dataValidation imeMode="hiragana" allowBlank="1" showInputMessage="1" showErrorMessage="1" promptTitle="公認心理士・臨床心理士以外の心理資格があればご入力ださい" prompt="　" sqref="I28:K28" xr:uid="{25B2FB75-D479-4BF8-857A-12AD15BB4F68}"/>
    <dataValidation type="list" imeMode="hiragana" allowBlank="1" showInputMessage="1" showErrorMessage="1" promptTitle="心理士資格を入力ください" prompt="記入例：公認心理師、臨床心理士　等" sqref="E28:G28" xr:uid="{BA238D63-5740-4356-B261-2CD89372892F}">
      <formula1>"なし,公認心理士,臨床心理士,公認心理士および臨床心理士"</formula1>
    </dataValidation>
    <dataValidation type="list" imeMode="disabled" allowBlank="1" showInputMessage="1" showErrorMessage="1" prompt="修了証書の希望の有無を選択してください" sqref="D19:E19" xr:uid="{02885D38-5B38-4C63-828E-491DBF30B368}">
      <formula1>"必要,不要"</formula1>
    </dataValidation>
    <dataValidation type="list" imeMode="disabled" allowBlank="1" showInputMessage="1" showErrorMessage="1" prompt="身体障害者福祉法第15条指定医について選択してください" sqref="D22:E22" xr:uid="{CD8D4F60-D084-4545-9765-94D10EB3A342}">
      <formula1>"該当,非該当"</formula1>
    </dataValidation>
    <dataValidation imeMode="hiragana" allowBlank="1" showInputMessage="1" showErrorMessage="1" promptTitle="勤務先の正式な名称を入力してください" prompt="　" sqref="D13:K13" xr:uid="{2C693181-7CF8-4734-B194-F7BF0FE26E9E}"/>
    <dataValidation type="list" imeMode="disabled" allowBlank="1" showInputMessage="1" showErrorMessage="1" sqref="D20:E20" xr:uid="{11F4CE96-C3F8-4B3B-B0D9-73806724F6A4}">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7:F27 D21:F21" xr:uid="{057C6649-0998-4744-8149-FC5F306891E6}">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4:G24" xr:uid="{2A5C87FF-0AFC-4129-8E29-4BF49482E570}"/>
    <dataValidation type="textLength" imeMode="off" operator="equal" allowBlank="1" showInputMessage="1" showErrorMessage="1" promptTitle="7桁の郵便番号を記入願います。" prompt="テキスト資料などの送付先「郵便番号」を入力してください_x000a__x000a_記入例：359-8555" sqref="D36:E36" xr:uid="{CF190C7F-6251-43DF-935F-C3B58B94B603}">
      <formula1>8</formula1>
    </dataValidation>
    <dataValidation type="custom" imeMode="hiragana" allowBlank="1" showInputMessage="1" showErrorMessage="1" errorTitle="文字数オーバー" error="20字以内での登録をお願いします" promptTitle="住所②" prompt="テキスト資料などの送付先「住所」を入力してください_x000a_（上欄に記載できなかった場合）_x000a__x000a_※勤務先名はこの欄には入力しないでください" sqref="D38:H38" xr:uid="{4782FF10-1462-4C2D-93F0-8A7E37DF1010}">
      <formula1>LENB(D38)&lt;41</formula1>
    </dataValidation>
    <dataValidation imeMode="hiragana" allowBlank="1" showInputMessage="1" showErrorMessage="1" promptTitle="過去に当センターの研修会に参加した場合ご記入ください" prompt="年度（和暦)と研修会名称を入力してください" sqref="D18:J18" xr:uid="{BDEE7EFA-9083-4CFF-BE91-703A4CB2951E}"/>
    <dataValidation imeMode="disabled" allowBlank="1" showInputMessage="1" showErrorMessage="1" promptTitle="臨床心理士登録番号の入力" prompt="研修会後ポイント取得に必要な参加証明書を発行しますので、ご希望の方は入力してください" sqref="D30:G30" xr:uid="{6FD29394-0A46-4086-8B2E-13B6286049AF}"/>
    <dataValidation imeMode="disabled" allowBlank="1" showInputMessage="1" showErrorMessage="1" promptTitle="公認心理士登録番号の入力" prompt="申請が通った場合、テーマ別研修の所定の単位取得が可能となります。ご希望の方は入力してください。" sqref="D31:G31" xr:uid="{5B07A558-DB38-4F4A-9620-6DC92CE97794}"/>
    <dataValidation imeMode="hiragana" allowBlank="1" showInputMessage="1" showErrorMessage="1" promptTitle="心理士資格を入力ください" prompt="記入例：公認心理師、臨床心理士　等" sqref="D28" xr:uid="{4B2B6582-48FD-4F24-A48F-AA17FF411F32}"/>
    <dataValidation imeMode="disabled" allowBlank="1" showInputMessage="1" showErrorMessage="1" promptTitle="日本耳鼻咽喉科学会会員番号の入力" prompt="研修会後ポイント取得に必要な参加証明書を発行しますので、ご希望の方は入力してください" sqref="D23:G23" xr:uid="{8090F920-E444-4908-BDC3-8AFADB8BAFFD}"/>
    <dataValidation type="custom" imeMode="hiragana" allowBlank="1" showInputMessage="1" showErrorMessage="1" errorTitle="文字数オーバー" error="20字以内での登録をお願いします" promptTitle="住所①" prompt="テキスト資料などの送付先「住所」を入力してください" sqref="D37:H37" xr:uid="{53686A9E-B9B1-42A4-8FCA-FD5D8CB4C6A4}">
      <formula1>LENB(D37)&lt;41</formula1>
    </dataValidation>
    <dataValidation type="whole" imeMode="off" allowBlank="1" showInputMessage="1" showErrorMessage="1" sqref="D64:E64" xr:uid="{C9087499-F31E-4C5B-9B9B-C5D9F2D44C21}">
      <formula1>0</formula1>
      <formula2>10000</formula2>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17" xr:uid="{D6BAB5E1-6CBD-491E-AC41-561507BEF1E0}">
      <formula1>$F$92</formula1>
      <formula2>$F$93</formula2>
    </dataValidation>
    <dataValidation type="whole" imeMode="off" allowBlank="1" showInputMessage="1" showErrorMessage="1" errorTitle="数値エラー" error="0から11の間でお願いします" prompt="予定月を入力してください" sqref="I57" xr:uid="{D4ECCD16-6F1B-475D-80AF-0697A9F46878}">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7" xr:uid="{083BB0DC-7E2A-47F5-9AB6-0D4A5566665E}">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2" xr:uid="{CBB207BD-FB65-41AA-A574-023B38B33144}">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6" xr:uid="{107F6010-00A5-43CF-87A1-5A63844E1B98}">
      <formula1>0</formula1>
      <formula2>11</formula2>
    </dataValidation>
    <dataValidation type="whole" imeMode="off" allowBlank="1" showInputMessage="1" showErrorMessage="1" error="経験年数が受講資格に満たない可能性があります。_x000a_ご確認ください。" prompt="看護業務のおおよその経験年数（年）を入力してください" sqref="G26" xr:uid="{1807F277-9451-4217-AF85-A28A77CC6EE0}">
      <formula1>$G$92</formula1>
      <formula2>$G$93</formula2>
    </dataValidation>
    <dataValidation type="whole" imeMode="off" allowBlank="1" showInputMessage="1" showErrorMessage="1" prompt="予定年を入力してください" sqref="G57" xr:uid="{CE46E943-B04D-4A01-B747-08CD81A3EC56}">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3" xr:uid="{B8CBBD70-9B8C-487F-9AE8-E2BAAA2FCADB}">
      <formula1>0</formula1>
      <formula2>11</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3" xr:uid="{EF784EB9-DD8D-4524-B4E7-B10A384411A6}">
      <formula1>$J$92</formula1>
      <formula2>$J$93</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2" xr:uid="{3344CFD6-0830-4AE3-8554-B55A8C5A10DC}">
      <formula1>$I$92</formula1>
      <formula2>$I$93</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29" xr:uid="{094D1570-9106-4A80-8EC1-428B0CA8D9D6}">
      <formula1>$H$92</formula1>
      <formula2>$H$93</formula2>
    </dataValidation>
    <dataValidation type="whole" imeMode="off" allowBlank="1" showInputMessage="1" showErrorMessage="1" errorTitle="数値エラー" error="0から11の間でお願いします" prompt="高次脳障害支援のおおよその経験年数（月）を入力してください" sqref="I29" xr:uid="{D8C7E0E6-8D4A-4EFB-BB10-26CF429CD881}">
      <formula1>0</formula1>
      <formula2>11</formula2>
    </dataValidation>
    <dataValidation type="date" imeMode="disabled" allowBlank="1" showInputMessage="1" showErrorMessage="1" promptTitle="西暦で入力してください。" prompt="_x000a_例：「2000/01/01」_x000a_（表示は2000年1月1日となります）" sqref="D11:F11" xr:uid="{324BA3DF-60C0-4C08-95A7-A519F8259377}">
      <formula1>7306</formula1>
      <formula2>73050</formula2>
    </dataValidation>
    <dataValidation type="whole" imeMode="off" allowBlank="1" showInputMessage="1" showErrorMessage="1" prompt="メールアドレスが自宅が職場なのかを番号で入力してください" sqref="J40" xr:uid="{3AD53F9E-9DD3-4D5E-B7B4-46BB719FDB12}">
      <formula1>1</formula1>
      <formula2>2</formula2>
    </dataValidation>
    <dataValidation type="whole" imeMode="off" allowBlank="1" showInputMessage="1" showErrorMessage="1" prompt="テキスト資料・納入告知書・修了証書の送付先（自宅・職場）を番号で入力してください" sqref="J37" xr:uid="{30995FBA-5D9E-4DE6-9BFC-725ED02FFE25}">
      <formula1>1</formula1>
      <formula2>2</formula2>
    </dataValidation>
    <dataValidation type="whole" imeMode="off" allowBlank="1" showInputMessage="1" showErrorMessage="1" prompt="研修当日連絡がつく電話番号が自宅か職場なのかを番号で入力してください" sqref="J39" xr:uid="{06EB3BBB-F612-49EE-A9B3-BD9475306715}">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2:E72" xr:uid="{19B0E40A-6CB1-4DCD-8E13-3878DEFA7D15}">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5:K75" xr:uid="{7430B8D6-98F7-4407-921B-FC9ED1728C22}"/>
    <dataValidation type="list" allowBlank="1" showDropDown="1" showInputMessage="1" showErrorMessage="1" prompt="セルの右にある「▼」ボタンを押してリストから選択してください_x000a__x000a_（下の「キャンセル」）を押してやり直してください）" sqref="N4" xr:uid="{377EE54E-239D-4294-9A61-69A9C0B6C100}">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A4D1E2E1-CC0E-4951-9022-E411B03A6D3A}"/>
    <dataValidation type="list" imeMode="hiragana" allowBlank="1" showInputMessage="1" showErrorMessage="1" prompt="どの受講資格に該当するか▼から選択してください" sqref="D34:K34" xr:uid="{EC9C7507-BE56-455E-A1BC-EA76ADA75B67}">
      <formula1>$E$121:$E$125</formula1>
    </dataValidation>
    <dataValidation type="list" allowBlank="1" showInputMessage="1" showErrorMessage="1" sqref="D78:E78" xr:uid="{2E8278CA-4436-4923-A739-797F1586D8D3}">
      <formula1>"同意する,同意しない"</formula1>
    </dataValidation>
    <dataValidation type="list" allowBlank="1" showInputMessage="1" showErrorMessage="1" sqref="F54" xr:uid="{CE0A609C-018F-4F1A-8477-E9828170C6A1}">
      <formula1>"行っている,今後行う予定がある,行う予定はない"</formula1>
    </dataValidation>
    <dataValidation type="list" allowBlank="1" showInputMessage="1" showErrorMessage="1" sqref="J46 F48 D47:E47 H48 F46 H46" xr:uid="{AF9398C8-925E-4815-AC32-51A75BFDFD28}">
      <formula1>"有,無"</formula1>
    </dataValidation>
    <dataValidation showInputMessage="1" showErrorMessage="1" sqref="B55 B73 B75 B51 B57 B53 D46 D48" xr:uid="{316A49A9-BC22-441D-BBA3-70D634874B7F}"/>
    <dataValidation imeMode="disabled" allowBlank="1" showInputMessage="1" showErrorMessage="1" promptTitle="現在の勤務先での職名をご記入ください" prompt="記入例：〇〇科医師、○○係長、主任、サービス管理責任者など" sqref="H30:J31 H23:J24" xr:uid="{5EEBCE23-9C93-4EDC-A117-437AD7EBB3A8}"/>
    <dataValidation imeMode="halfAlpha" showInputMessage="1" showErrorMessage="1" errorTitle="経験年数確認" error="この研修会の実施要項で、受講資格の経験年数をご確認ください。" sqref="H26 H17 H32:H33 H57 H29" xr:uid="{E4CC7318-B082-4BD8-9F51-2AB604572B0A}"/>
    <dataValidation imeMode="halfAlpha" showInputMessage="1" showErrorMessage="1" sqref="E32:F33 E29:F29 E26:F26 N21" xr:uid="{CFDC683A-D3FF-44FF-A2E8-B30C56521724}"/>
    <dataValidation type="custom" imeMode="off" allowBlank="1" showInputMessage="1" showErrorMessage="1" prompt="@も含め半角で正確に入力してください" sqref="M4" xr:uid="{99DD3AF5-BACA-412C-ACFA-1E573B102FC9}">
      <formula1>COUNTIF(M4,"*@*")</formula1>
    </dataValidation>
    <dataValidation type="list" allowBlank="1" showInputMessage="1" showErrorMessage="1" sqref="B74 B76:B79 B56 B52 B43:B50 B58:B72 B54 B18:B34" xr:uid="{00B7F5BC-2CE0-4CFB-882D-AE4DD0D326E1}">
      <formula1>"-,使用"</formula1>
    </dataValidation>
    <dataValidation allowBlank="1" showDropDown="1" showInputMessage="1" showErrorMessage="1" sqref="J4:K4 AT1 N4 E46 E48 M53" xr:uid="{F5E93EE5-E58B-4CEC-950E-60F704F60999}"/>
    <dataValidation imeMode="hiragana" allowBlank="1" showInputMessage="1" showErrorMessage="1" sqref="J5 BV1 BX1 J59 AH1 B80:B84 AU1 BR1:BT1 G54 F50:G50 J76:J78 J9 J74 G9 J19:J20 F19:G20 G72 J72 J64 F47 D17 CB1 F64:G64 H10 G46:G48 C83:C88 J50 D32:D33 G56 J56 J47 BA1 D60:D62 F22:G22 J22 G76:G78 D26 C34 D29 J54 D35 G74 C65:C71 BZ1 G59 F52:G52 J52 D80 D57 G49:K49 D65:D69 D86:D88 D82 C48:C49 M41 M54 M77:M79 M60 M85 M87 M81 M83" xr:uid="{84BF455E-B8E3-456C-AFCD-14DFBCFA9A59}"/>
    <dataValidation imeMode="off" allowBlank="1" showInputMessage="1" showErrorMessage="1" sqref="I37:I38 C80:C82 F36:J36 K5 J38 G39:H39" xr:uid="{FC659A27-1134-41E2-81F5-FE391242341B}"/>
    <dataValidation type="date" imeMode="disabled" allowBlank="1" showInputMessage="1" showErrorMessage="1" sqref="G11 I11:J11 G21 I21:J21 G27 I27:J27" xr:uid="{28AE0608-32D0-4009-B471-F469B5872FB3}">
      <formula1>7306</formula1>
      <formula2>73050</formula2>
    </dataValidation>
    <dataValidation imeMode="off" showInputMessage="1" showErrorMessage="1" prompt="@も含め半角で正確に入力してください" sqref="I39:I40" xr:uid="{6A323C38-4181-4C0F-998C-330D79E47A3E}"/>
    <dataValidation type="textLength" imeMode="hiragana" allowBlank="1" showInputMessage="1" showErrorMessage="1" sqref="I46:I47 H19:I20 H59:I59 H72:I72 H54:I54 H52:I52 H64:I64 H56:I56 H47 H50:I50 H22:I22 H76:I78 H74:I74 AV1 M55" xr:uid="{02854CA7-16D0-471F-948E-01272F64574D}">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8" xr:uid="{4A424D35-3396-466B-980F-BA2267BBE88C}"/>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37AA88F1-8861-4EBC-B5AB-B147B84DAE3A}"/>
  </dataValidations>
  <pageMargins left="0.25" right="0.25" top="0.75" bottom="0.75" header="0.3" footer="0.3"/>
  <pageSetup paperSize="9" orientation="portrait" verticalDpi="0"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NoMove"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macro="[0]!NoMove"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macro="[0]!NoMove"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macro="[0]!NoMove"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macro="[0]!NoMove"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15条医師　項目使用">
                <anchor moveWithCells="1">
                  <from>
                    <xdr:col>5</xdr:col>
                    <xdr:colOff>476250</xdr:colOff>
                    <xdr:row>45</xdr:row>
                    <xdr:rowOff>0</xdr:rowOff>
                  </from>
                  <to>
                    <xdr:col>7</xdr:col>
                    <xdr:colOff>219075</xdr:colOff>
                    <xdr:row>69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ltText="15条医師　項目使用">
                <anchor moveWithCells="1">
                  <from>
                    <xdr:col>20</xdr:col>
                    <xdr:colOff>0</xdr:colOff>
                    <xdr:row>73</xdr:row>
                    <xdr:rowOff>28575</xdr:rowOff>
                  </from>
                  <to>
                    <xdr:col>21</xdr:col>
                    <xdr:colOff>209550</xdr:colOff>
                    <xdr:row>73</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macro="[0]!NoMove" altText="15条医師　項目使用">
                <anchor moveWithCells="1">
                  <from>
                    <xdr:col>20</xdr:col>
                    <xdr:colOff>0</xdr:colOff>
                    <xdr:row>73</xdr:row>
                    <xdr:rowOff>28575</xdr:rowOff>
                  </from>
                  <to>
                    <xdr:col>21</xdr:col>
                    <xdr:colOff>209550</xdr:colOff>
                    <xdr:row>73</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macro="[0]!NoMove" altText="15条医師　項目使用">
                <anchor moveWithCells="1">
                  <from>
                    <xdr:col>20</xdr:col>
                    <xdr:colOff>0</xdr:colOff>
                    <xdr:row>74</xdr:row>
                    <xdr:rowOff>28575</xdr:rowOff>
                  </from>
                  <to>
                    <xdr:col>21</xdr:col>
                    <xdr:colOff>209550</xdr:colOff>
                    <xdr:row>74</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ltText="15条医師　項目使用">
                <anchor moveWithCells="1">
                  <from>
                    <xdr:col>20</xdr:col>
                    <xdr:colOff>0</xdr:colOff>
                    <xdr:row>74</xdr:row>
                    <xdr:rowOff>28575</xdr:rowOff>
                  </from>
                  <to>
                    <xdr:col>21</xdr:col>
                    <xdr:colOff>209550</xdr:colOff>
                    <xdr:row>74</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ltText="15条医師　項目使用">
                <anchor moveWithCells="1">
                  <from>
                    <xdr:col>20</xdr:col>
                    <xdr:colOff>0</xdr:colOff>
                    <xdr:row>74</xdr:row>
                    <xdr:rowOff>28575</xdr:rowOff>
                  </from>
                  <to>
                    <xdr:col>21</xdr:col>
                    <xdr:colOff>209550</xdr:colOff>
                    <xdr:row>74</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macro="[0]!NoMove"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5" r:id="rId84" name="Check Box 81">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6" r:id="rId85" name="Check Box 82">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1" r:id="rId90" name="Check Box 87">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7" r:id="rId96" name="Check Box 93">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1" r:id="rId100" name="Check Box 97">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2" r:id="rId101" name="Check Box 98">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5" r:id="rId104" name="Check Box 101">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40" r:id="rId119" name="Check Box 116">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ltText="15条医師　項目使用">
                <anchor moveWithCells="1">
                  <from>
                    <xdr:col>5</xdr:col>
                    <xdr:colOff>476250</xdr:colOff>
                    <xdr:row>76</xdr:row>
                    <xdr:rowOff>0</xdr:rowOff>
                  </from>
                  <to>
                    <xdr:col>7</xdr:col>
                    <xdr:colOff>219075</xdr:colOff>
                    <xdr:row>78</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macro="[0]!NoMove" altText="15条医師　項目使用">
                <anchor moveWithCells="1">
                  <from>
                    <xdr:col>5</xdr:col>
                    <xdr:colOff>476250</xdr:colOff>
                    <xdr:row>75</xdr:row>
                    <xdr:rowOff>28575</xdr:rowOff>
                  </from>
                  <to>
                    <xdr:col>7</xdr:col>
                    <xdr:colOff>219075</xdr:colOff>
                    <xdr:row>75</xdr:row>
                    <xdr:rowOff>247650</xdr:rowOff>
                  </to>
                </anchor>
              </controlPr>
            </control>
          </mc:Choice>
        </mc:AlternateContent>
        <mc:AlternateContent xmlns:mc="http://schemas.openxmlformats.org/markup-compatibility/2006">
          <mc:Choice Requires="x14">
            <control shapeId="1144" r:id="rId123" name="Check Box 120">
              <controlPr defaultSize="0" autoFill="0" autoLine="0" autoPict="0" macro="[0]!NoMove" altText="15条医師　項目使用">
                <anchor moveWithCells="1">
                  <from>
                    <xdr:col>5</xdr:col>
                    <xdr:colOff>476250</xdr:colOff>
                    <xdr:row>75</xdr:row>
                    <xdr:rowOff>28575</xdr:rowOff>
                  </from>
                  <to>
                    <xdr:col>7</xdr:col>
                    <xdr:colOff>219075</xdr:colOff>
                    <xdr:row>75</xdr:row>
                    <xdr:rowOff>247650</xdr:rowOff>
                  </to>
                </anchor>
              </controlPr>
            </control>
          </mc:Choice>
        </mc:AlternateContent>
        <mc:AlternateContent xmlns:mc="http://schemas.openxmlformats.org/markup-compatibility/2006">
          <mc:Choice Requires="x14">
            <control shapeId="1145" r:id="rId124" name="Check Box 121">
              <controlPr defaultSize="0" autoFill="0" autoLine="0" autoPict="0" altText="15条医師　項目使用">
                <anchor moveWithCells="1">
                  <from>
                    <xdr:col>5</xdr:col>
                    <xdr:colOff>476250</xdr:colOff>
                    <xdr:row>75</xdr:row>
                    <xdr:rowOff>28575</xdr:rowOff>
                  </from>
                  <to>
                    <xdr:col>7</xdr:col>
                    <xdr:colOff>219075</xdr:colOff>
                    <xdr:row>75</xdr:row>
                    <xdr:rowOff>247650</xdr:rowOff>
                  </to>
                </anchor>
              </controlPr>
            </control>
          </mc:Choice>
        </mc:AlternateContent>
        <mc:AlternateContent xmlns:mc="http://schemas.openxmlformats.org/markup-compatibility/2006">
          <mc:Choice Requires="x14">
            <control shapeId="1146" r:id="rId125" name="Check Box 122">
              <controlPr defaultSize="0" autoFill="0" autoLine="0" autoPict="0" altText="15条医師　項目使用">
                <anchor moveWithCells="1">
                  <from>
                    <xdr:col>5</xdr:col>
                    <xdr:colOff>476250</xdr:colOff>
                    <xdr:row>77</xdr:row>
                    <xdr:rowOff>28575</xdr:rowOff>
                  </from>
                  <to>
                    <xdr:col>7</xdr:col>
                    <xdr:colOff>219075</xdr:colOff>
                    <xdr:row>78</xdr:row>
                    <xdr:rowOff>219075</xdr:rowOff>
                  </to>
                </anchor>
              </controlPr>
            </control>
          </mc:Choice>
        </mc:AlternateContent>
        <mc:AlternateContent xmlns:mc="http://schemas.openxmlformats.org/markup-compatibility/2006">
          <mc:Choice Requires="x14">
            <control shapeId="1147" r:id="rId126" name="Check Box 123">
              <controlPr defaultSize="0" autoFill="0" autoLine="0" autoPict="0" altText="15条医師　項目使用">
                <anchor moveWithCells="1">
                  <from>
                    <xdr:col>5</xdr:col>
                    <xdr:colOff>476250</xdr:colOff>
                    <xdr:row>77</xdr:row>
                    <xdr:rowOff>28575</xdr:rowOff>
                  </from>
                  <to>
                    <xdr:col>7</xdr:col>
                    <xdr:colOff>219075</xdr:colOff>
                    <xdr:row>78</xdr:row>
                    <xdr:rowOff>219075</xdr:rowOff>
                  </to>
                </anchor>
              </controlPr>
            </control>
          </mc:Choice>
        </mc:AlternateContent>
        <mc:AlternateContent xmlns:mc="http://schemas.openxmlformats.org/markup-compatibility/2006">
          <mc:Choice Requires="x14">
            <control shapeId="1148" r:id="rId127" name="Check Box 12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0" r:id="rId129" name="Check Box 12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1" r:id="rId130" name="Check Box 12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2" r:id="rId131" name="Check Box 12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3" r:id="rId132" name="Check Box 12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4" r:id="rId133" name="Check Box 13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5" r:id="rId134" name="Check Box 13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6" r:id="rId135" name="Check Box 13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0" r:id="rId139" name="Check Box 13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1" r:id="rId140" name="Check Box 13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2" r:id="rId141" name="Check Box 13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4" r:id="rId143" name="Check Box 14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5" r:id="rId144" name="Check Box 14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6" r:id="rId145" name="Check Box 14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7" r:id="rId146" name="Check Box 14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8" r:id="rId147" name="Check Box 14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69" r:id="rId148" name="Check Box 14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0" r:id="rId149" name="Check Box 14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1" r:id="rId150" name="Check Box 14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2" r:id="rId151" name="Check Box 14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3" r:id="rId152" name="Check Box 14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4" r:id="rId153" name="Check Box 15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6" r:id="rId155" name="Check Box 15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79" r:id="rId158" name="Check Box 15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0" r:id="rId159" name="Check Box 15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1" r:id="rId160" name="Check Box 15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2" r:id="rId161" name="Check Box 15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3" r:id="rId162" name="Check Box 15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4" r:id="rId163" name="Check Box 16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5" r:id="rId164" name="Check Box 16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6" r:id="rId165" name="Check Box 16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7" r:id="rId166" name="Check Box 16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8" r:id="rId167" name="Check Box 16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90" r:id="rId169" name="Check Box 16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191" r:id="rId170" name="Yotei-ido">
              <controlPr defaultSize="0" autoLine="0" autoPict="0">
                <anchor moveWithCells="1">
                  <from>
                    <xdr:col>3</xdr:col>
                    <xdr:colOff>152400</xdr:colOff>
                    <xdr:row>40</xdr:row>
                    <xdr:rowOff>123825</xdr:rowOff>
                  </from>
                  <to>
                    <xdr:col>7</xdr:col>
                    <xdr:colOff>590550</xdr:colOff>
                    <xdr:row>41</xdr:row>
                    <xdr:rowOff>57150</xdr:rowOff>
                  </to>
                </anchor>
              </controlPr>
            </control>
          </mc:Choice>
        </mc:AlternateContent>
        <mc:AlternateContent xmlns:mc="http://schemas.openxmlformats.org/markup-compatibility/2006">
          <mc:Choice Requires="x14">
            <control shapeId="1192" r:id="rId171" name="Check Box 16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193" r:id="rId172" name="Check Box 16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194" r:id="rId173" name="Check Box 17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195" r:id="rId174" name="Check Box 17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196" r:id="rId175" name="Check Box 17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197" r:id="rId176" name="Check Box 17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198" r:id="rId177" name="Check Box 17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199" r:id="rId178" name="Check Box 17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0" r:id="rId179" name="Check Box 17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1" r:id="rId180" name="Check Box 17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2" r:id="rId181" name="Check Box 17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3" r:id="rId182" name="Check Box 17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4" r:id="rId183" name="Check Box 18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5" r:id="rId184" name="Check Box 18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6" r:id="rId185" name="Check Box 18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7" r:id="rId186" name="Check Box 18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8" r:id="rId187" name="Check Box 18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09" r:id="rId188" name="Check Box 18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0" r:id="rId189" name="Check Box 18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1" r:id="rId190" name="Check Box 18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2" r:id="rId191" name="Check Box 18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3" r:id="rId192" name="Check Box 18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4" r:id="rId193" name="Check Box 19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5" r:id="rId194" name="Check Box 19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6" r:id="rId195" name="Check Box 19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7" r:id="rId196" name="Check Box 19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8" r:id="rId197" name="Check Box 19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19" r:id="rId198" name="Check Box 19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0" r:id="rId199" name="Check Box 19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1" r:id="rId200" name="Check Box 19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2" r:id="rId201" name="Check Box 19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3" r:id="rId202" name="Check Box 19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4" r:id="rId203" name="Check Box 20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5" r:id="rId204" name="Check Box 20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6" r:id="rId205" name="Check Box 20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7" r:id="rId206" name="Check Box 20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8" r:id="rId207" name="Check Box 20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29" r:id="rId208" name="Check Box 20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30" r:id="rId209" name="Check Box 20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31" r:id="rId210" name="Check Box 20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32" r:id="rId211" name="Check Box 20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33" r:id="rId212" name="Check Box 20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34" r:id="rId213" name="Check Box 21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35" r:id="rId214" name="Check Box 21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36" r:id="rId215" name="Check Box 21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37" r:id="rId216" name="Check Box 21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38" r:id="rId217" name="Check Box 21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39" r:id="rId218" name="Check Box 21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0" r:id="rId219" name="Check Box 21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1" r:id="rId220" name="Check Box 21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2" r:id="rId221" name="Check Box 21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3" r:id="rId222" name="Check Box 21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4" r:id="rId223" name="Check Box 22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5" r:id="rId224" name="Check Box 22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6" r:id="rId225" name="Check Box 22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7" r:id="rId226" name="Check Box 22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8" r:id="rId227" name="Check Box 22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49" r:id="rId228" name="Check Box 22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0" r:id="rId229" name="Check Box 22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1" r:id="rId230" name="Check Box 22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2" r:id="rId231" name="Check Box 22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3" r:id="rId232" name="Check Box 22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4" r:id="rId233" name="Check Box 23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5" r:id="rId234" name="Check Box 23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6" r:id="rId235" name="Check Box 23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7" r:id="rId236" name="Check Box 23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8" r:id="rId237" name="Check Box 23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59" r:id="rId238" name="Check Box 23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0" r:id="rId239" name="Check Box 23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1" r:id="rId240" name="Check Box 23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2" r:id="rId241" name="Check Box 23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3" r:id="rId242" name="Check Box 23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4" r:id="rId243" name="Check Box 24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5" r:id="rId244" name="Check Box 24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6" r:id="rId245" name="Check Box 24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7" r:id="rId246" name="Check Box 24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8" r:id="rId247" name="Check Box 24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69" r:id="rId248" name="Check Box 24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0" r:id="rId249" name="Check Box 24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1" r:id="rId250" name="Check Box 24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2" r:id="rId251" name="Check Box 24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3" r:id="rId252" name="Check Box 24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4" r:id="rId253" name="Check Box 25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5" r:id="rId254" name="Check Box 25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6" r:id="rId255" name="Check Box 25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7" r:id="rId256" name="Check Box 25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8" r:id="rId257" name="Check Box 25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279" r:id="rId258" name="Check Box 25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0" r:id="rId259" name="Check Box 25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1" r:id="rId260" name="Check Box 25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2" r:id="rId261" name="Check Box 25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3" r:id="rId262" name="Check Box 25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4" r:id="rId263" name="Check Box 26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5" r:id="rId264" name="Check Box 26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6" r:id="rId265" name="Check Box 26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7" r:id="rId266" name="Check Box 26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8" r:id="rId267" name="Check Box 26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89" r:id="rId268" name="Check Box 26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0" r:id="rId269" name="Check Box 26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1" r:id="rId270" name="Check Box 26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2" r:id="rId271" name="Check Box 26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3" r:id="rId272" name="Check Box 26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4" r:id="rId273" name="Check Box 27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5" r:id="rId274" name="Check Box 27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6" r:id="rId275" name="Check Box 27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7" r:id="rId276" name="Check Box 27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8" r:id="rId277" name="Check Box 27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299" r:id="rId278" name="Check Box 27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0" r:id="rId279" name="Check Box 27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1" r:id="rId280" name="Check Box 27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2" r:id="rId281" name="Check Box 27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3" r:id="rId282" name="Check Box 27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4" r:id="rId283" name="Check Box 28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5" r:id="rId284" name="Check Box 28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6" r:id="rId285" name="Check Box 28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7" r:id="rId286" name="Check Box 28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8" r:id="rId287" name="Check Box 28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09" r:id="rId288" name="Check Box 28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0" r:id="rId289" name="Check Box 28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1" r:id="rId290" name="Check Box 28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2" r:id="rId291" name="Check Box 28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3" r:id="rId292" name="Check Box 28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4" r:id="rId293" name="Check Box 29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5" r:id="rId294" name="Check Box 29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6" r:id="rId295" name="Check Box 29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7" r:id="rId296" name="Check Box 29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8" r:id="rId297" name="Check Box 29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19" r:id="rId298" name="Check Box 29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20" r:id="rId299" name="Check Box 29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21" r:id="rId300" name="Check Box 29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22" r:id="rId301" name="Check Box 29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23" r:id="rId302" name="Check Box 29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24" r:id="rId303" name="Check Box 30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25" r:id="rId304" name="Check Box 30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26" r:id="rId305" name="Check Box 30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27" r:id="rId306" name="Check Box 30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28" r:id="rId307" name="Check Box 30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29" r:id="rId308" name="Check Box 30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0" r:id="rId309" name="Check Box 30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1" r:id="rId310" name="Check Box 30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2" r:id="rId311" name="Check Box 30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3" r:id="rId312" name="Check Box 30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4" r:id="rId313" name="Check Box 31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5" r:id="rId314" name="Check Box 31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6" r:id="rId315" name="Check Box 31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7" r:id="rId316" name="Check Box 31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8" r:id="rId317" name="Check Box 31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39" r:id="rId318" name="Check Box 31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0" r:id="rId319" name="Check Box 31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1" r:id="rId320" name="Check Box 31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2" r:id="rId321" name="Check Box 31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3" r:id="rId322" name="Check Box 31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4" r:id="rId323" name="Check Box 32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5" r:id="rId324" name="Check Box 32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6" r:id="rId325" name="Check Box 32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7" r:id="rId326" name="Check Box 32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8" r:id="rId327" name="Check Box 32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49" r:id="rId328" name="Check Box 32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0" r:id="rId329" name="Check Box 32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1" r:id="rId330" name="Check Box 32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2" r:id="rId331" name="Check Box 32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3" r:id="rId332" name="Check Box 32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4" r:id="rId333" name="Check Box 33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5" r:id="rId334" name="Check Box 33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6" r:id="rId335" name="Check Box 33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7" r:id="rId336" name="Check Box 33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8" r:id="rId337" name="Check Box 33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59" r:id="rId338" name="Check Box 33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60" r:id="rId339" name="Check Box 33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61" r:id="rId340" name="Check Box 33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62" r:id="rId341" name="Check Box 33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63" r:id="rId342" name="Check Box 33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64" r:id="rId343" name="Check Box 34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65" r:id="rId344" name="Check Box 34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366" r:id="rId345" name="Check Box 34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67" r:id="rId346" name="Check Box 34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68" r:id="rId347" name="Check Box 34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69" r:id="rId348" name="Check Box 34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0" r:id="rId349" name="Check Box 34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1" r:id="rId350" name="Check Box 34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2" r:id="rId351" name="Check Box 34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3" r:id="rId352" name="Check Box 34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4" r:id="rId353" name="Check Box 35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5" r:id="rId354" name="Check Box 35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6" r:id="rId355" name="Check Box 35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7" r:id="rId356" name="Check Box 35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8" r:id="rId357" name="Check Box 35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79" r:id="rId358" name="Check Box 35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0" r:id="rId359" name="Check Box 35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1" r:id="rId360" name="Check Box 35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2" r:id="rId361" name="Check Box 35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3" r:id="rId362" name="Check Box 35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4" r:id="rId363" name="Check Box 36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5" r:id="rId364" name="Check Box 36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6" r:id="rId365" name="Check Box 36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7" r:id="rId366" name="Check Box 36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8" r:id="rId367" name="Check Box 36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89" r:id="rId368" name="Check Box 36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0" r:id="rId369" name="Check Box 36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1" r:id="rId370" name="Check Box 36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2" r:id="rId371" name="Check Box 36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3" r:id="rId372" name="Check Box 36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4" r:id="rId373" name="Check Box 37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5" r:id="rId374" name="Check Box 37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6" r:id="rId375" name="Check Box 37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7" r:id="rId376" name="Check Box 37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8" r:id="rId377" name="Check Box 37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399" r:id="rId378" name="Check Box 37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0" r:id="rId379" name="Check Box 376">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1" r:id="rId380" name="Check Box 377">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2" r:id="rId381" name="Check Box 378">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3" r:id="rId382" name="Check Box 379">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4" r:id="rId383" name="Check Box 380">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5" r:id="rId384" name="Check Box 381">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6" r:id="rId385" name="Check Box 382">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7" r:id="rId386" name="Check Box 383">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8" r:id="rId387" name="Check Box 384">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09" r:id="rId388" name="Check Box 385">
              <controlPr defaultSize="0" autoFill="0" autoLine="0" autoPict="0" altText="15条医師　項目使用">
                <anchor moveWithCells="1">
                  <from>
                    <xdr:col>11</xdr:col>
                    <xdr:colOff>0</xdr:colOff>
                    <xdr:row>45</xdr:row>
                    <xdr:rowOff>0</xdr:rowOff>
                  </from>
                  <to>
                    <xdr:col>19</xdr:col>
                    <xdr:colOff>209550</xdr:colOff>
                    <xdr:row>69</xdr:row>
                    <xdr:rowOff>0</xdr:rowOff>
                  </to>
                </anchor>
              </controlPr>
            </control>
          </mc:Choice>
        </mc:AlternateContent>
        <mc:AlternateContent xmlns:mc="http://schemas.openxmlformats.org/markup-compatibility/2006">
          <mc:Choice Requires="x14">
            <control shapeId="1410" r:id="rId389" name="Check Box 38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11" r:id="rId390" name="Check Box 38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12" r:id="rId391" name="Check Box 38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13" r:id="rId392" name="Check Box 38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14" r:id="rId393" name="Check Box 39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15" r:id="rId394" name="Check Box 39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16" r:id="rId395" name="Check Box 39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17" r:id="rId396" name="Check Box 39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18" r:id="rId397" name="Check Box 39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19" r:id="rId398" name="Check Box 39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0" r:id="rId399" name="Check Box 39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1" r:id="rId400" name="Check Box 39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2" r:id="rId401" name="Check Box 39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3" r:id="rId402" name="Check Box 39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4" r:id="rId403" name="Check Box 40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5" r:id="rId404" name="Check Box 40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6" r:id="rId405" name="Check Box 40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7" r:id="rId406" name="Check Box 40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8" r:id="rId407" name="Check Box 40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29" r:id="rId408" name="Check Box 40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0" r:id="rId409" name="Check Box 40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1" r:id="rId410" name="Check Box 40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2" r:id="rId411" name="Check Box 40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3" r:id="rId412" name="Check Box 40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4" r:id="rId413" name="Check Box 41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5" r:id="rId414" name="Check Box 41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6" r:id="rId415" name="Check Box 41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7" r:id="rId416" name="Check Box 41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8" r:id="rId417" name="Check Box 41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39" r:id="rId418" name="Check Box 41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0" r:id="rId419" name="Check Box 41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1" r:id="rId420" name="Check Box 41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2" r:id="rId421" name="Check Box 41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3" r:id="rId422" name="Check Box 419">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4" r:id="rId423" name="Check Box 420">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5" r:id="rId424" name="Check Box 421">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6" r:id="rId425" name="Check Box 422">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7" r:id="rId426" name="Check Box 423">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8" r:id="rId427" name="Check Box 424">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49" r:id="rId428" name="Check Box 425">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50" r:id="rId429" name="Check Box 426">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51" r:id="rId430" name="Check Box 427">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mc:AlternateContent xmlns:mc="http://schemas.openxmlformats.org/markup-compatibility/2006">
          <mc:Choice Requires="x14">
            <control shapeId="1452" r:id="rId431" name="Check Box 428">
              <controlPr defaultSize="0" autoFill="0" autoLine="0" autoPict="0" altText="15条医師　項目使用">
                <anchor moveWithCells="1">
                  <from>
                    <xdr:col>11</xdr:col>
                    <xdr:colOff>0</xdr:colOff>
                    <xdr:row>41</xdr:row>
                    <xdr:rowOff>0</xdr:rowOff>
                  </from>
                  <to>
                    <xdr:col>19</xdr:col>
                    <xdr:colOff>209550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2025-05-07T04:20:26Z</dcterms:created>
  <dcterms:modified xsi:type="dcterms:W3CDTF">2025-05-07T04:21:25Z</dcterms:modified>
</cp:coreProperties>
</file>