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hlwlan-my.sharepoint.com/personal/nmkyt_lansys_mhlw_go_jp/Documents/PassageDrive/PCfolder/Desktop/電気入札/１　公告/"/>
    </mc:Choice>
  </mc:AlternateContent>
  <xr:revisionPtr revIDLastSave="28" documentId="11_871986D682EC1C2FECDB796AB5D5BB0D552B570C" xr6:coauthVersionLast="47" xr6:coauthVersionMax="47" xr10:uidLastSave="{03B2C2C8-5678-4574-8A89-DE107D9269A5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0" i="1" l="1"/>
  <c r="K18" i="1"/>
  <c r="K11" i="1"/>
  <c r="K12" i="1"/>
  <c r="K13" i="1"/>
  <c r="K14" i="1"/>
  <c r="K15" i="1"/>
  <c r="K16" i="1"/>
  <c r="K17" i="1"/>
  <c r="K9" i="1"/>
  <c r="K8" i="1"/>
  <c r="K7" i="1"/>
  <c r="K19" i="1" l="1"/>
  <c r="I19" i="1"/>
  <c r="F19" i="1"/>
  <c r="H7" i="1" l="1"/>
  <c r="M7" i="1" s="1"/>
  <c r="H18" i="1" l="1"/>
  <c r="M18" i="1" s="1"/>
  <c r="H17" i="1"/>
  <c r="M17" i="1" s="1"/>
  <c r="H16" i="1"/>
  <c r="M16" i="1" s="1"/>
  <c r="H15" i="1"/>
  <c r="M15" i="1" s="1"/>
  <c r="H14" i="1"/>
  <c r="M14" i="1" s="1"/>
  <c r="H13" i="1"/>
  <c r="M13" i="1" s="1"/>
  <c r="H12" i="1"/>
  <c r="M12" i="1" s="1"/>
  <c r="H11" i="1"/>
  <c r="M11" i="1" s="1"/>
  <c r="H10" i="1"/>
  <c r="M10" i="1" s="1"/>
  <c r="H9" i="1"/>
  <c r="M9" i="1" s="1"/>
  <c r="H8" i="1"/>
  <c r="M8" i="1" s="1"/>
  <c r="E19" i="1"/>
  <c r="H19" i="1" l="1"/>
  <c r="M19" i="1"/>
  <c r="B2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90</author>
    <author>Windows ユーザー</author>
  </authors>
  <commentList>
    <comment ref="A7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rehab.go.jp:</t>
        </r>
        <r>
          <rPr>
            <sz val="9"/>
            <color indexed="81"/>
            <rFont val="ＭＳ Ｐゴシック"/>
            <family val="3"/>
            <charset val="128"/>
          </rPr>
          <t xml:space="preserve">
実際に利用した日付をもとに計算する。
特に夏季料金の取り扱いで計算ミスをしないよう注意すること。</t>
        </r>
      </text>
    </comment>
    <comment ref="B7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rehab.go.jp:</t>
        </r>
        <r>
          <rPr>
            <sz val="9"/>
            <color indexed="81"/>
            <rFont val="ＭＳ Ｐゴシック"/>
            <family val="3"/>
            <charset val="128"/>
          </rPr>
          <t xml:space="preserve">
1年間、契約電力157kWが継続したと仮定して基本料金を求める。</t>
        </r>
      </text>
    </comment>
    <comment ref="C7" authorId="0" shapeId="0" xr:uid="{00000000-0006-0000-00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rehab.go.jp:</t>
        </r>
        <r>
          <rPr>
            <sz val="9"/>
            <color indexed="81"/>
            <rFont val="ＭＳ Ｐゴシック"/>
            <family val="3"/>
            <charset val="128"/>
          </rPr>
          <t xml:space="preserve">
基本料金の単価を入力する。　ただし、力率割引/割増を計算しなければならないので、2つ右の合計欄は単純な掛け算にはならない。</t>
        </r>
      </text>
    </comment>
    <comment ref="E7" authorId="0" shapeId="0" xr:uid="{00000000-0006-0000-00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rehab.go.jp:</t>
        </r>
        <r>
          <rPr>
            <sz val="9"/>
            <color indexed="81"/>
            <rFont val="ＭＳ Ｐゴシック"/>
            <family val="3"/>
            <charset val="128"/>
          </rPr>
          <t xml:space="preserve">
力率100%と仮定して、割引/割増を計算し、基本料金を月別に求める。
この列は小数点第3位を四捨五入すること。</t>
        </r>
      </text>
    </comment>
    <comment ref="G7" authorId="0" shapeId="0" xr:uid="{00000000-0006-0000-00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rehab.go.jp:</t>
        </r>
        <r>
          <rPr>
            <sz val="9"/>
            <color indexed="81"/>
            <rFont val="ＭＳ Ｐゴシック"/>
            <family val="3"/>
            <charset val="128"/>
          </rPr>
          <t xml:space="preserve">
実際に利用した月の単価。特に夏季料金の取り扱いに注意。
・燃料費調整額
・再エネ賦課金
その他の法定賦課金は単価に含めないこと。
（注）
「使用済燃料再処理等既発電費相当額」は単価に含めること。
※通常、各電力会社の単価表には既に含まれていることが多い。</t>
        </r>
      </text>
    </comment>
    <comment ref="H7" authorId="0" shapeId="0" xr:uid="{00000000-0006-0000-0000-000006000000}">
      <text>
        <r>
          <rPr>
            <b/>
            <sz val="9"/>
            <color indexed="81"/>
            <rFont val="ＭＳ Ｐゴシック"/>
            <family val="3"/>
            <charset val="128"/>
          </rPr>
          <t>rehab.go.jp:</t>
        </r>
        <r>
          <rPr>
            <sz val="9"/>
            <color indexed="81"/>
            <rFont val="ＭＳ Ｐゴシック"/>
            <family val="3"/>
            <charset val="128"/>
          </rPr>
          <t xml:space="preserve">
電力量と各月の単価（夏季、その他季など）を単純に掛け算する。
この列は小数点第3位を四捨五入すること。</t>
        </r>
      </text>
    </comment>
    <comment ref="I7" authorId="1" shapeId="0" xr:uid="{00000000-0006-0000-0000-000007000000}">
      <text>
        <r>
          <rPr>
            <sz val="9"/>
            <color indexed="81"/>
            <rFont val="MS P ゴシック"/>
            <family val="3"/>
            <charset val="128"/>
          </rPr>
          <t>再エネ比率を30%とする。</t>
        </r>
      </text>
    </comment>
    <comment ref="J7" authorId="0" shapeId="0" xr:uid="{00000000-0006-0000-0000-000008000000}">
      <text>
        <r>
          <rPr>
            <b/>
            <sz val="9"/>
            <color indexed="81"/>
            <rFont val="ＭＳ Ｐゴシック"/>
            <family val="3"/>
            <charset val="128"/>
          </rPr>
          <t>rehab.go.jp:</t>
        </r>
        <r>
          <rPr>
            <sz val="9"/>
            <color indexed="81"/>
            <rFont val="ＭＳ Ｐゴシック"/>
            <family val="3"/>
            <charset val="128"/>
          </rPr>
          <t xml:space="preserve">
環境附加価値分料金の単価を入力する。</t>
        </r>
      </text>
    </comment>
    <comment ref="K7" authorId="0" shapeId="0" xr:uid="{00000000-0006-0000-0000-000009000000}">
      <text>
        <r>
          <rPr>
            <b/>
            <sz val="9"/>
            <color indexed="81"/>
            <rFont val="ＭＳ Ｐゴシック"/>
            <family val="3"/>
            <charset val="128"/>
          </rPr>
          <t>rehab.go.jp:</t>
        </r>
        <r>
          <rPr>
            <sz val="9"/>
            <color indexed="81"/>
            <rFont val="ＭＳ Ｐゴシック"/>
            <family val="3"/>
            <charset val="128"/>
          </rPr>
          <t xml:space="preserve">
環境附加価値料金にかかる電力量（全体の30%）と各月の単価を単純に掛け算する。
この列は小数点第3位を四捨五入すること。</t>
        </r>
      </text>
    </comment>
    <comment ref="M7" authorId="0" shapeId="0" xr:uid="{00000000-0006-0000-0000-00000A000000}">
      <text>
        <r>
          <rPr>
            <b/>
            <sz val="9"/>
            <color indexed="81"/>
            <rFont val="ＭＳ Ｐゴシック"/>
            <family val="3"/>
            <charset val="128"/>
          </rPr>
          <t>rehab.go.jp:</t>
        </r>
        <r>
          <rPr>
            <sz val="9"/>
            <color indexed="81"/>
            <rFont val="ＭＳ Ｐゴシック"/>
            <family val="3"/>
            <charset val="128"/>
          </rPr>
          <t xml:space="preserve">
（常時基本料金合計）＋（電力量料金合計）＋（環境附加価値分料金合計）－（固有割引）
この列は小数点第1位を切り捨て、1円単位にすること。</t>
        </r>
      </text>
    </comment>
    <comment ref="M19" authorId="0" shapeId="0" xr:uid="{00000000-0006-0000-0000-00000B000000}">
      <text>
        <r>
          <rPr>
            <b/>
            <sz val="9"/>
            <color indexed="81"/>
            <rFont val="ＭＳ Ｐゴシック"/>
            <family val="3"/>
            <charset val="128"/>
          </rPr>
          <t>rehab.go.jp:</t>
        </r>
        <r>
          <rPr>
            <sz val="9"/>
            <color indexed="81"/>
            <rFont val="ＭＳ Ｐゴシック"/>
            <family val="3"/>
            <charset val="128"/>
          </rPr>
          <t xml:space="preserve">
この金額の110分の100（＝税抜額）を入札書（別紙1-1）に転記する。</t>
        </r>
      </text>
    </comment>
    <comment ref="B21" authorId="0" shapeId="0" xr:uid="{00000000-0006-0000-0000-00000C000000}">
      <text>
        <r>
          <rPr>
            <b/>
            <sz val="9"/>
            <color indexed="81"/>
            <rFont val="ＭＳ Ｐゴシック"/>
            <family val="3"/>
            <charset val="128"/>
          </rPr>
          <t>rehab.go.jp:</t>
        </r>
        <r>
          <rPr>
            <sz val="9"/>
            <color indexed="81"/>
            <rFont val="ＭＳ Ｐゴシック"/>
            <family val="3"/>
            <charset val="128"/>
          </rPr>
          <t xml:space="preserve">
この金額を入札書（別紙1-1）に転記する。</t>
        </r>
      </text>
    </comment>
  </commentList>
</comments>
</file>

<file path=xl/sharedStrings.xml><?xml version="1.0" encoding="utf-8"?>
<sst xmlns="http://schemas.openxmlformats.org/spreadsheetml/2006/main" count="68" uniqueCount="59">
  <si>
    <t>利用年月</t>
    <rPh sb="0" eb="2">
      <t>リヨウ</t>
    </rPh>
    <rPh sb="2" eb="4">
      <t>ネンゲツ</t>
    </rPh>
    <phoneticPr fontId="1"/>
  </si>
  <si>
    <t>常時基本料金</t>
    <rPh sb="0" eb="2">
      <t>ジョウジ</t>
    </rPh>
    <rPh sb="2" eb="4">
      <t>キホン</t>
    </rPh>
    <rPh sb="4" eb="6">
      <t>リョウキン</t>
    </rPh>
    <phoneticPr fontId="1"/>
  </si>
  <si>
    <t>予定契約電力</t>
    <rPh sb="0" eb="2">
      <t>ヨテイ</t>
    </rPh>
    <rPh sb="2" eb="4">
      <t>ケイヤク</t>
    </rPh>
    <rPh sb="4" eb="6">
      <t>デンリョク</t>
    </rPh>
    <phoneticPr fontId="1"/>
  </si>
  <si>
    <t>（常時電力）</t>
    <rPh sb="1" eb="3">
      <t>ジョウジ</t>
    </rPh>
    <rPh sb="3" eb="5">
      <t>デンリョク</t>
    </rPh>
    <phoneticPr fontId="1"/>
  </si>
  <si>
    <t>kW</t>
    <phoneticPr fontId="1"/>
  </si>
  <si>
    <t>単価</t>
    <rPh sb="0" eb="2">
      <t>タンカ</t>
    </rPh>
    <phoneticPr fontId="1"/>
  </si>
  <si>
    <t>（円/kW・月）</t>
    <rPh sb="1" eb="2">
      <t>エン</t>
    </rPh>
    <rPh sb="6" eb="7">
      <t>ツキ</t>
    </rPh>
    <phoneticPr fontId="1"/>
  </si>
  <si>
    <t>（税込）</t>
    <rPh sb="1" eb="3">
      <t>ゼイコ</t>
    </rPh>
    <phoneticPr fontId="1"/>
  </si>
  <si>
    <t>力率</t>
    <rPh sb="0" eb="2">
      <t>リキリツ</t>
    </rPh>
    <phoneticPr fontId="1"/>
  </si>
  <si>
    <t>(%)</t>
    <phoneticPr fontId="1"/>
  </si>
  <si>
    <t>合計</t>
    <rPh sb="0" eb="2">
      <t>ゴウケイ</t>
    </rPh>
    <phoneticPr fontId="1"/>
  </si>
  <si>
    <t>（円）</t>
    <rPh sb="1" eb="2">
      <t>エン</t>
    </rPh>
    <phoneticPr fontId="1"/>
  </si>
  <si>
    <t>電力量料金</t>
    <rPh sb="0" eb="3">
      <t>デンリョクリョウ</t>
    </rPh>
    <rPh sb="3" eb="5">
      <t>リョウキン</t>
    </rPh>
    <phoneticPr fontId="1"/>
  </si>
  <si>
    <t>予定使用電力量</t>
    <rPh sb="0" eb="2">
      <t>ヨテイ</t>
    </rPh>
    <rPh sb="2" eb="4">
      <t>シヨウ</t>
    </rPh>
    <rPh sb="4" eb="7">
      <t>デンリョクリョウ</t>
    </rPh>
    <phoneticPr fontId="1"/>
  </si>
  <si>
    <t>(kWh)</t>
    <phoneticPr fontId="1"/>
  </si>
  <si>
    <t>（円/kWh）</t>
    <rPh sb="1" eb="2">
      <t>エン</t>
    </rPh>
    <phoneticPr fontId="1"/>
  </si>
  <si>
    <t>総計</t>
    <rPh sb="0" eb="2">
      <t>ソウケイ</t>
    </rPh>
    <phoneticPr fontId="1"/>
  </si>
  <si>
    <t>※「総計」各欄は小数点以下切り捨てにて記入すること。</t>
  </si>
  <si>
    <t>※「常時基本料金」の「合計」については、力率100%時における各社所定の「力率割引及び割増」を考慮し、記入すること。</t>
  </si>
  <si>
    <t>※上記予定数量は過去の納入実績に基づくものであり、本契約の納入量を保証するものではない。</t>
  </si>
  <si>
    <t>年計</t>
    <rPh sb="0" eb="1">
      <t>ネン</t>
    </rPh>
    <rPh sb="1" eb="2">
      <t>ケイ</t>
    </rPh>
    <phoneticPr fontId="1"/>
  </si>
  <si>
    <t>入札内訳書</t>
    <rPh sb="0" eb="2">
      <t>ニュウサツ</t>
    </rPh>
    <rPh sb="2" eb="5">
      <t>ウチワケショ</t>
    </rPh>
    <phoneticPr fontId="1"/>
  </si>
  <si>
    <t>-</t>
    <phoneticPr fontId="1"/>
  </si>
  <si>
    <t>-</t>
    <phoneticPr fontId="1"/>
  </si>
  <si>
    <t>-</t>
    <phoneticPr fontId="1"/>
  </si>
  <si>
    <t>入札価格</t>
    <rPh sb="0" eb="2">
      <t>ニュウサツ</t>
    </rPh>
    <rPh sb="2" eb="4">
      <t>カカク</t>
    </rPh>
    <phoneticPr fontId="1"/>
  </si>
  <si>
    <t>円（税抜き）</t>
    <rPh sb="0" eb="1">
      <t>エン</t>
    </rPh>
    <rPh sb="2" eb="4">
      <t>ゼイヌ</t>
    </rPh>
    <phoneticPr fontId="1"/>
  </si>
  <si>
    <t>（別紙1-2）</t>
    <phoneticPr fontId="1"/>
  </si>
  <si>
    <r>
      <t>※この入札内訳書（別紙1-2）は、電子入札(GEPS)にあっては</t>
    </r>
    <r>
      <rPr>
        <u/>
        <sz val="11"/>
        <color theme="1"/>
        <rFont val="ＭＳ Ｐゴシック"/>
        <family val="3"/>
        <charset val="128"/>
        <scheme val="minor"/>
      </rPr>
      <t>入札書提出画面の「内訳書・添付資料追加」機能を用いて</t>
    </r>
    <phoneticPr fontId="1"/>
  </si>
  <si>
    <t>※入札価格は消費税を除いた金額を記入する。</t>
    <rPh sb="1" eb="3">
      <t>ニュウサツ</t>
    </rPh>
    <rPh sb="3" eb="5">
      <t>カカク</t>
    </rPh>
    <rPh sb="6" eb="9">
      <t>ショウヒゼイ</t>
    </rPh>
    <rPh sb="10" eb="11">
      <t>ノゾ</t>
    </rPh>
    <rPh sb="13" eb="15">
      <t>キンガク</t>
    </rPh>
    <rPh sb="16" eb="18">
      <t>キニュウ</t>
    </rPh>
    <phoneticPr fontId="1"/>
  </si>
  <si>
    <r>
      <t>　税抜額から税込額を計算する場合は端数切り捨てとなるため、税込額から税抜額を計算する場合は</t>
    </r>
    <r>
      <rPr>
        <u/>
        <sz val="11"/>
        <color theme="1"/>
        <rFont val="ＭＳ Ｐゴシック"/>
        <family val="3"/>
        <charset val="128"/>
        <scheme val="minor"/>
      </rPr>
      <t>端数を切り上げる</t>
    </r>
    <r>
      <rPr>
        <sz val="11"/>
        <color theme="1"/>
        <rFont val="ＭＳ Ｐゴシック"/>
        <family val="2"/>
        <charset val="128"/>
        <scheme val="minor"/>
      </rPr>
      <t>こと。</t>
    </r>
    <phoneticPr fontId="1"/>
  </si>
  <si>
    <r>
      <t>　</t>
    </r>
    <r>
      <rPr>
        <u/>
        <sz val="11"/>
        <color theme="1"/>
        <rFont val="ＭＳ Ｐゴシック"/>
        <family val="3"/>
        <charset val="128"/>
        <scheme val="minor"/>
      </rPr>
      <t>入札説明書で指定する形式の電子データにて提出</t>
    </r>
    <r>
      <rPr>
        <sz val="11"/>
        <color theme="1"/>
        <rFont val="ＭＳ Ｐゴシック"/>
        <family val="2"/>
        <charset val="128"/>
        <scheme val="minor"/>
      </rPr>
      <t>すること。紙入札にあっては</t>
    </r>
    <r>
      <rPr>
        <u/>
        <sz val="11"/>
        <color theme="1"/>
        <rFont val="ＭＳ Ｐゴシック"/>
        <family val="3"/>
        <charset val="128"/>
        <scheme val="minor"/>
      </rPr>
      <t>入札書（別紙1-1）に同封</t>
    </r>
    <r>
      <rPr>
        <sz val="11"/>
        <color theme="1"/>
        <rFont val="ＭＳ Ｐゴシック"/>
        <family val="2"/>
        <charset val="128"/>
        <scheme val="minor"/>
      </rPr>
      <t>すること。</t>
    </r>
    <rPh sb="1" eb="3">
      <t>ニュウサツ</t>
    </rPh>
    <rPh sb="3" eb="6">
      <t>セツメイショ</t>
    </rPh>
    <rPh sb="7" eb="9">
      <t>シテイ</t>
    </rPh>
    <rPh sb="11" eb="13">
      <t>ケイシキ</t>
    </rPh>
    <phoneticPr fontId="1"/>
  </si>
  <si>
    <t>　（小数点第３位を四捨五入し、小数点第２位まで記入すること。）</t>
    <rPh sb="2" eb="5">
      <t>ショウスウテン</t>
    </rPh>
    <rPh sb="5" eb="6">
      <t>ダイ</t>
    </rPh>
    <rPh sb="7" eb="8">
      <t>イ</t>
    </rPh>
    <rPh sb="9" eb="13">
      <t>シシャゴニュウ</t>
    </rPh>
    <rPh sb="15" eb="18">
      <t>ショウスウテン</t>
    </rPh>
    <rPh sb="18" eb="19">
      <t>ダイ</t>
    </rPh>
    <rPh sb="20" eb="21">
      <t>イ</t>
    </rPh>
    <rPh sb="23" eb="25">
      <t>キニュウ</t>
    </rPh>
    <phoneticPr fontId="1"/>
  </si>
  <si>
    <r>
      <t>（総計額×100／110、小数点以下</t>
    </r>
    <r>
      <rPr>
        <u/>
        <sz val="9"/>
        <color theme="1"/>
        <rFont val="ＭＳ Ｐゴシック"/>
        <family val="3"/>
        <charset val="128"/>
        <scheme val="minor"/>
      </rPr>
      <t>切り上げ</t>
    </r>
    <r>
      <rPr>
        <sz val="9"/>
        <color theme="1"/>
        <rFont val="ＭＳ Ｐゴシック"/>
        <family val="2"/>
        <charset val="128"/>
        <scheme val="minor"/>
      </rPr>
      <t>）</t>
    </r>
    <rPh sb="20" eb="21">
      <t>ア</t>
    </rPh>
    <phoneticPr fontId="1"/>
  </si>
  <si>
    <t>環境付加価値分料金</t>
    <phoneticPr fontId="1"/>
  </si>
  <si>
    <t>電力量料金</t>
    <rPh sb="0" eb="3">
      <t>デンリョクリョウ</t>
    </rPh>
    <rPh sb="3" eb="5">
      <t>リョウキン</t>
    </rPh>
    <phoneticPr fontId="1"/>
  </si>
  <si>
    <t>合計</t>
    <rPh sb="0" eb="2">
      <t>ゴウケイ</t>
    </rPh>
    <phoneticPr fontId="1"/>
  </si>
  <si>
    <t>（円）</t>
    <rPh sb="1" eb="2">
      <t>エン</t>
    </rPh>
    <phoneticPr fontId="1"/>
  </si>
  <si>
    <t>（税込）</t>
    <rPh sb="1" eb="3">
      <t>ゼイコ</t>
    </rPh>
    <phoneticPr fontId="1"/>
  </si>
  <si>
    <t>予定使用電力量</t>
    <rPh sb="0" eb="2">
      <t>ヨテイ</t>
    </rPh>
    <rPh sb="2" eb="4">
      <t>シヨウ</t>
    </rPh>
    <rPh sb="4" eb="6">
      <t>デンリョク</t>
    </rPh>
    <rPh sb="6" eb="7">
      <t>リョウ</t>
    </rPh>
    <phoneticPr fontId="1"/>
  </si>
  <si>
    <t>単価</t>
    <rPh sb="0" eb="2">
      <t>タンカ</t>
    </rPh>
    <phoneticPr fontId="1"/>
  </si>
  <si>
    <t>(kWh)</t>
    <phoneticPr fontId="1"/>
  </si>
  <si>
    <t>（円/kWh）（税込）</t>
    <phoneticPr fontId="1"/>
  </si>
  <si>
    <t>-</t>
  </si>
  <si>
    <r>
      <t xml:space="preserve">固有割引
</t>
    </r>
    <r>
      <rPr>
        <sz val="8"/>
        <rFont val="ＭＳ Ｐゴシック"/>
        <family val="3"/>
        <charset val="128"/>
        <scheme val="minor"/>
      </rPr>
      <t>固有割引額(円・税込）</t>
    </r>
    <rPh sb="0" eb="2">
      <t>コユウ</t>
    </rPh>
    <rPh sb="2" eb="4">
      <t>ワリビキ</t>
    </rPh>
    <rPh sb="5" eb="7">
      <t>コユウ</t>
    </rPh>
    <rPh sb="7" eb="9">
      <t>ワリビキ</t>
    </rPh>
    <rPh sb="9" eb="10">
      <t>ガク</t>
    </rPh>
    <rPh sb="11" eb="12">
      <t>エン</t>
    </rPh>
    <rPh sb="13" eb="15">
      <t>ゼイコ</t>
    </rPh>
    <phoneticPr fontId="1"/>
  </si>
  <si>
    <t>※「常時基本料金」、「電力量料金」、「環境付加価値分料金」の各合計欄は、小数点第３位を四捨五入し、小数点第２位まで記入すること。</t>
    <rPh sb="31" eb="33">
      <t>ゴウケイ</t>
    </rPh>
    <phoneticPr fontId="1"/>
  </si>
  <si>
    <t>※入札者固有の割引制度がある場合は、固有割引額を記載すること。</t>
    <rPh sb="1" eb="4">
      <t>ニュウサツシャ</t>
    </rPh>
    <rPh sb="4" eb="6">
      <t>コユウ</t>
    </rPh>
    <rPh sb="7" eb="9">
      <t>ワリビキ</t>
    </rPh>
    <rPh sb="9" eb="11">
      <t>セイド</t>
    </rPh>
    <rPh sb="14" eb="16">
      <t>バアイ</t>
    </rPh>
    <rPh sb="18" eb="20">
      <t>コユウ</t>
    </rPh>
    <rPh sb="20" eb="22">
      <t>ワリビキ</t>
    </rPh>
    <rPh sb="22" eb="23">
      <t>ガク</t>
    </rPh>
    <rPh sb="24" eb="26">
      <t>キサイ</t>
    </rPh>
    <phoneticPr fontId="1"/>
  </si>
  <si>
    <t>令和7年4月</t>
    <rPh sb="0" eb="2">
      <t>レイワ</t>
    </rPh>
    <rPh sb="3" eb="4">
      <t>ネン</t>
    </rPh>
    <rPh sb="5" eb="6">
      <t>ガツ</t>
    </rPh>
    <phoneticPr fontId="1"/>
  </si>
  <si>
    <t>令和7年5月</t>
    <rPh sb="0" eb="2">
      <t>レイワ</t>
    </rPh>
    <rPh sb="3" eb="4">
      <t>ネン</t>
    </rPh>
    <rPh sb="5" eb="6">
      <t>ガツ</t>
    </rPh>
    <phoneticPr fontId="1"/>
  </si>
  <si>
    <t>令和7年6月</t>
    <rPh sb="0" eb="2">
      <t>レイワ</t>
    </rPh>
    <rPh sb="3" eb="4">
      <t>ネン</t>
    </rPh>
    <rPh sb="5" eb="6">
      <t>ガツ</t>
    </rPh>
    <phoneticPr fontId="1"/>
  </si>
  <si>
    <t>令和7年7月</t>
    <rPh sb="0" eb="2">
      <t>レイワ</t>
    </rPh>
    <rPh sb="3" eb="4">
      <t>ネン</t>
    </rPh>
    <rPh sb="5" eb="6">
      <t>ガツ</t>
    </rPh>
    <phoneticPr fontId="1"/>
  </si>
  <si>
    <t>令和7年8月</t>
    <rPh sb="0" eb="2">
      <t>レイワ</t>
    </rPh>
    <rPh sb="3" eb="4">
      <t>ネン</t>
    </rPh>
    <rPh sb="5" eb="6">
      <t>ガツ</t>
    </rPh>
    <phoneticPr fontId="1"/>
  </si>
  <si>
    <t>令和7年9月</t>
    <rPh sb="0" eb="2">
      <t>レイワ</t>
    </rPh>
    <rPh sb="3" eb="4">
      <t>ネン</t>
    </rPh>
    <rPh sb="5" eb="6">
      <t>ガツ</t>
    </rPh>
    <phoneticPr fontId="1"/>
  </si>
  <si>
    <t>令和7年10月</t>
    <rPh sb="0" eb="2">
      <t>レイワ</t>
    </rPh>
    <rPh sb="3" eb="4">
      <t>ネン</t>
    </rPh>
    <rPh sb="6" eb="7">
      <t>ガツ</t>
    </rPh>
    <phoneticPr fontId="1"/>
  </si>
  <si>
    <t>令和7年11月</t>
    <rPh sb="0" eb="2">
      <t>レイワ</t>
    </rPh>
    <rPh sb="3" eb="4">
      <t>ネン</t>
    </rPh>
    <rPh sb="6" eb="7">
      <t>ガツ</t>
    </rPh>
    <phoneticPr fontId="1"/>
  </si>
  <si>
    <t>令和7年12月</t>
    <rPh sb="0" eb="2">
      <t>レイワ</t>
    </rPh>
    <rPh sb="3" eb="4">
      <t>ネン</t>
    </rPh>
    <rPh sb="6" eb="7">
      <t>ガツ</t>
    </rPh>
    <phoneticPr fontId="1"/>
  </si>
  <si>
    <t>令和8年1月</t>
    <rPh sb="0" eb="2">
      <t>レイワ</t>
    </rPh>
    <rPh sb="3" eb="4">
      <t>ネン</t>
    </rPh>
    <rPh sb="5" eb="6">
      <t>ガツ</t>
    </rPh>
    <phoneticPr fontId="1"/>
  </si>
  <si>
    <t>令和8年2月</t>
    <rPh sb="0" eb="2">
      <t>レイワ</t>
    </rPh>
    <rPh sb="3" eb="4">
      <t>ネン</t>
    </rPh>
    <rPh sb="5" eb="6">
      <t>ガツ</t>
    </rPh>
    <phoneticPr fontId="1"/>
  </si>
  <si>
    <t>令和8年3月</t>
    <rPh sb="0" eb="2">
      <t>レイワ</t>
    </rPh>
    <rPh sb="3" eb="4">
      <t>ネン</t>
    </rPh>
    <rPh sb="5" eb="6">
      <t>ガツ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</si>
</sst>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5" formatCode="&quot;¥&quot;#,##0;&quot;¥&quot;\-#,##0"/>
    <numFmt numFmtId="176" formatCode="#,##0_ "/>
    <numFmt numFmtId="177" formatCode="#,##0_);[Red]\(#,##0\)"/>
    <numFmt numFmtId="178" formatCode="#,##0.00_);[Red]\(#,##0.00\)"/>
  </numFmts>
  <fonts count="16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8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u/>
      <sz val="11"/>
      <color theme="1"/>
      <name val="ＭＳ Ｐゴシック"/>
      <family val="3"/>
      <charset val="128"/>
      <scheme val="minor"/>
    </font>
    <font>
      <u/>
      <sz val="9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8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</font>
    <font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2">
    <border>
      <left/>
      <right/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medium">
        <color auto="1"/>
      </right>
      <top style="thin">
        <color auto="1"/>
      </top>
      <bottom/>
      <diagonal/>
    </border>
    <border>
      <left style="hair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double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double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indexed="64"/>
      </bottom>
      <diagonal/>
    </border>
    <border>
      <left style="hair">
        <color auto="1"/>
      </left>
      <right/>
      <top style="thin">
        <color auto="1"/>
      </top>
      <bottom/>
      <diagonal/>
    </border>
    <border>
      <left style="hair">
        <color auto="1"/>
      </left>
      <right/>
      <top/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medium">
        <color indexed="64"/>
      </right>
      <top/>
      <bottom/>
      <diagonal/>
    </border>
    <border>
      <left style="double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double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double">
        <color auto="1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 style="medium">
        <color indexed="64"/>
      </bottom>
      <diagonal/>
    </border>
    <border>
      <left style="hair">
        <color auto="1"/>
      </left>
      <right style="thin">
        <color auto="1"/>
      </right>
      <top style="double">
        <color auto="1"/>
      </top>
      <bottom style="medium">
        <color indexed="64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indexed="64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medium">
        <color indexed="64"/>
      </bottom>
      <diagonal/>
    </border>
    <border>
      <left/>
      <right/>
      <top style="double">
        <color auto="1"/>
      </top>
      <bottom style="medium">
        <color indexed="64"/>
      </bottom>
      <diagonal/>
    </border>
    <border>
      <left style="hair">
        <color auto="1"/>
      </left>
      <right/>
      <top style="double">
        <color auto="1"/>
      </top>
      <bottom style="medium">
        <color indexed="64"/>
      </bottom>
      <diagonal/>
    </border>
    <border>
      <left/>
      <right style="medium">
        <color indexed="64"/>
      </right>
      <top style="double">
        <color auto="1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2" fillId="0" borderId="0">
      <alignment vertical="center"/>
    </xf>
  </cellStyleXfs>
  <cellXfs count="72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2" xfId="0" applyFont="1" applyBorder="1" applyAlignment="1">
      <alignment horizontal="center" vertical="center"/>
    </xf>
    <xf numFmtId="0" fontId="0" fillId="0" borderId="2" xfId="0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8" fontId="0" fillId="0" borderId="3" xfId="0" applyNumberFormat="1" applyBorder="1">
      <alignment vertical="center"/>
    </xf>
    <xf numFmtId="0" fontId="6" fillId="0" borderId="5" xfId="0" applyFont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0" borderId="7" xfId="0" applyFont="1" applyBorder="1" applyAlignment="1">
      <alignment horizontal="center"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6" fillId="0" borderId="9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1" xfId="0" applyBorder="1">
      <alignment vertical="center"/>
    </xf>
    <xf numFmtId="0" fontId="4" fillId="0" borderId="0" xfId="0" applyFont="1">
      <alignment vertical="center"/>
    </xf>
    <xf numFmtId="178" fontId="0" fillId="2" borderId="3" xfId="0" applyNumberFormat="1" applyFill="1" applyBorder="1">
      <alignment vertical="center"/>
    </xf>
    <xf numFmtId="178" fontId="0" fillId="2" borderId="4" xfId="0" applyNumberFormat="1" applyFill="1" applyBorder="1">
      <alignment vertical="center"/>
    </xf>
    <xf numFmtId="0" fontId="0" fillId="2" borderId="9" xfId="0" applyFill="1" applyBorder="1">
      <alignment vertical="center"/>
    </xf>
    <xf numFmtId="0" fontId="0" fillId="2" borderId="10" xfId="0" applyFill="1" applyBorder="1">
      <alignment vertical="center"/>
    </xf>
    <xf numFmtId="0" fontId="0" fillId="2" borderId="5" xfId="0" applyFill="1" applyBorder="1">
      <alignment vertical="center"/>
    </xf>
    <xf numFmtId="0" fontId="0" fillId="2" borderId="6" xfId="0" applyFill="1" applyBorder="1">
      <alignment vertical="center"/>
    </xf>
    <xf numFmtId="178" fontId="0" fillId="0" borderId="12" xfId="0" applyNumberFormat="1" applyBorder="1">
      <alignment vertical="center"/>
    </xf>
    <xf numFmtId="178" fontId="0" fillId="0" borderId="13" xfId="0" applyNumberFormat="1" applyBorder="1">
      <alignment vertical="center"/>
    </xf>
    <xf numFmtId="178" fontId="0" fillId="0" borderId="14" xfId="0" applyNumberFormat="1" applyBorder="1">
      <alignment vertical="center"/>
    </xf>
    <xf numFmtId="0" fontId="9" fillId="0" borderId="0" xfId="0" applyFont="1">
      <alignment vertical="center"/>
    </xf>
    <xf numFmtId="0" fontId="11" fillId="0" borderId="0" xfId="0" applyFont="1">
      <alignment vertical="center"/>
    </xf>
    <xf numFmtId="176" fontId="0" fillId="0" borderId="1" xfId="0" applyNumberFormat="1" applyFont="1" applyBorder="1">
      <alignment vertical="center"/>
    </xf>
    <xf numFmtId="176" fontId="14" fillId="0" borderId="15" xfId="0" applyNumberFormat="1" applyFont="1" applyFill="1" applyBorder="1" applyAlignment="1">
      <alignment vertical="center"/>
    </xf>
    <xf numFmtId="176" fontId="14" fillId="0" borderId="16" xfId="0" applyNumberFormat="1" applyFont="1" applyFill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178" fontId="0" fillId="0" borderId="22" xfId="0" applyNumberFormat="1" applyBorder="1">
      <alignment vertical="center"/>
    </xf>
    <xf numFmtId="0" fontId="6" fillId="0" borderId="2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178" fontId="0" fillId="2" borderId="26" xfId="0" applyNumberFormat="1" applyFill="1" applyBorder="1">
      <alignment vertical="center"/>
    </xf>
    <xf numFmtId="178" fontId="0" fillId="2" borderId="24" xfId="0" applyNumberFormat="1" applyFill="1" applyBorder="1">
      <alignment vertical="center"/>
    </xf>
    <xf numFmtId="0" fontId="0" fillId="0" borderId="1" xfId="0" applyBorder="1">
      <alignment vertical="center"/>
    </xf>
    <xf numFmtId="177" fontId="0" fillId="0" borderId="23" xfId="0" applyNumberFormat="1" applyBorder="1">
      <alignment vertical="center"/>
    </xf>
    <xf numFmtId="0" fontId="0" fillId="0" borderId="1" xfId="0" applyFont="1" applyBorder="1">
      <alignment vertical="center"/>
    </xf>
    <xf numFmtId="0" fontId="13" fillId="0" borderId="1" xfId="0" applyFont="1" applyBorder="1">
      <alignment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178" fontId="0" fillId="0" borderId="37" xfId="0" applyNumberFormat="1" applyBorder="1">
      <alignment vertical="center"/>
    </xf>
    <xf numFmtId="176" fontId="0" fillId="0" borderId="33" xfId="0" applyNumberFormat="1" applyFont="1" applyBorder="1">
      <alignment vertical="center"/>
    </xf>
    <xf numFmtId="0" fontId="0" fillId="0" borderId="38" xfId="0" applyBorder="1" applyAlignment="1">
      <alignment horizontal="center" vertical="center"/>
    </xf>
    <xf numFmtId="178" fontId="0" fillId="0" borderId="39" xfId="0" applyNumberFormat="1" applyBorder="1">
      <alignment vertical="center"/>
    </xf>
    <xf numFmtId="178" fontId="0" fillId="0" borderId="40" xfId="0" applyNumberFormat="1" applyBorder="1" applyAlignment="1">
      <alignment horizontal="center" vertical="center"/>
    </xf>
    <xf numFmtId="177" fontId="0" fillId="0" borderId="41" xfId="0" applyNumberFormat="1" applyBorder="1">
      <alignment vertical="center"/>
    </xf>
    <xf numFmtId="178" fontId="0" fillId="2" borderId="20" xfId="0" applyNumberFormat="1" applyFill="1" applyBorder="1">
      <alignment vertical="center"/>
    </xf>
    <xf numFmtId="178" fontId="0" fillId="2" borderId="21" xfId="0" applyNumberFormat="1" applyFill="1" applyBorder="1">
      <alignment vertical="center"/>
    </xf>
    <xf numFmtId="0" fontId="0" fillId="0" borderId="0" xfId="0" applyBorder="1" applyAlignment="1">
      <alignment horizontal="center" vertical="center"/>
    </xf>
    <xf numFmtId="5" fontId="0" fillId="0" borderId="11" xfId="0" applyNumberFormat="1" applyBorder="1" applyAlignment="1">
      <alignment vertical="center"/>
    </xf>
    <xf numFmtId="0" fontId="0" fillId="0" borderId="29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0" xfId="0" applyFont="1" applyBorder="1" applyAlignment="1">
      <alignment horizontal="center" vertical="center"/>
    </xf>
    <xf numFmtId="0" fontId="0" fillId="0" borderId="3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0" fontId="0" fillId="0" borderId="3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23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</cellXfs>
  <cellStyles count="2">
    <cellStyle name="標準" xfId="0" builtinId="0"/>
    <cellStyle name="標準 5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114300</xdr:colOff>
      <xdr:row>19</xdr:row>
      <xdr:rowOff>0</xdr:rowOff>
    </xdr:from>
    <xdr:to>
      <xdr:col>12</xdr:col>
      <xdr:colOff>504825</xdr:colOff>
      <xdr:row>20</xdr:row>
      <xdr:rowOff>47625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 flipH="1">
          <a:off x="2876550" y="3848100"/>
          <a:ext cx="3990975" cy="228600"/>
        </a:xfrm>
        <a:prstGeom prst="straightConnector1">
          <a:avLst/>
        </a:prstGeom>
        <a:ln w="12700">
          <a:solidFill>
            <a:schemeClr val="tx1"/>
          </a:solidFill>
          <a:tailEnd type="triangle" w="lg" len="lg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2"/>
  <sheetViews>
    <sheetView tabSelected="1" view="pageBreakPreview" zoomScaleNormal="100" zoomScaleSheetLayoutView="100" workbookViewId="0">
      <selection activeCell="E13" sqref="E13"/>
    </sheetView>
  </sheetViews>
  <sheetFormatPr defaultRowHeight="13.2"/>
  <cols>
    <col min="1" max="1" width="13.109375" customWidth="1"/>
    <col min="2" max="2" width="9.77734375" bestFit="1" customWidth="1"/>
    <col min="3" max="3" width="8.88671875" bestFit="1" customWidth="1"/>
    <col min="4" max="4" width="4.44140625" bestFit="1" customWidth="1"/>
    <col min="5" max="5" width="14.88671875" customWidth="1"/>
    <col min="6" max="6" width="11.21875" bestFit="1" customWidth="1"/>
    <col min="7" max="7" width="7.44140625" bestFit="1" customWidth="1"/>
    <col min="8" max="12" width="13.6640625" customWidth="1"/>
    <col min="13" max="13" width="15.6640625" customWidth="1"/>
  </cols>
  <sheetData>
    <row r="1" spans="1:13">
      <c r="A1" s="15" t="s">
        <v>27</v>
      </c>
      <c r="M1" s="8"/>
    </row>
    <row r="2" spans="1:13" ht="13.8" thickBot="1">
      <c r="A2" s="56" t="s">
        <v>21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</row>
    <row r="3" spans="1:13">
      <c r="A3" s="58" t="s">
        <v>0</v>
      </c>
      <c r="B3" s="60" t="s">
        <v>1</v>
      </c>
      <c r="C3" s="61"/>
      <c r="D3" s="61"/>
      <c r="E3" s="61"/>
      <c r="F3" s="63" t="s">
        <v>12</v>
      </c>
      <c r="G3" s="61"/>
      <c r="H3" s="64"/>
      <c r="I3" s="63" t="s">
        <v>34</v>
      </c>
      <c r="J3" s="61"/>
      <c r="K3" s="64"/>
      <c r="L3" s="67" t="s">
        <v>44</v>
      </c>
      <c r="M3" s="64" t="s">
        <v>16</v>
      </c>
    </row>
    <row r="4" spans="1:13">
      <c r="A4" s="59"/>
      <c r="B4" s="2" t="s">
        <v>2</v>
      </c>
      <c r="C4" s="12" t="s">
        <v>5</v>
      </c>
      <c r="D4" s="9" t="s">
        <v>8</v>
      </c>
      <c r="E4" s="5" t="s">
        <v>10</v>
      </c>
      <c r="F4" s="4" t="s">
        <v>13</v>
      </c>
      <c r="G4" s="7" t="s">
        <v>5</v>
      </c>
      <c r="H4" s="5" t="s">
        <v>10</v>
      </c>
      <c r="I4" s="70" t="s">
        <v>35</v>
      </c>
      <c r="J4" s="71"/>
      <c r="K4" s="5" t="s">
        <v>36</v>
      </c>
      <c r="L4" s="68"/>
      <c r="M4" s="66"/>
    </row>
    <row r="5" spans="1:13">
      <c r="A5" s="59"/>
      <c r="B5" s="2" t="s">
        <v>3</v>
      </c>
      <c r="C5" s="12" t="s">
        <v>6</v>
      </c>
      <c r="D5" s="62" t="s">
        <v>9</v>
      </c>
      <c r="E5" s="5" t="s">
        <v>11</v>
      </c>
      <c r="F5" s="65" t="s">
        <v>14</v>
      </c>
      <c r="G5" s="7" t="s">
        <v>15</v>
      </c>
      <c r="H5" s="5" t="s">
        <v>11</v>
      </c>
      <c r="I5" s="30" t="s">
        <v>39</v>
      </c>
      <c r="J5" s="34" t="s">
        <v>40</v>
      </c>
      <c r="K5" s="36" t="s">
        <v>37</v>
      </c>
      <c r="L5" s="68"/>
      <c r="M5" s="33" t="s">
        <v>11</v>
      </c>
    </row>
    <row r="6" spans="1:13">
      <c r="A6" s="59"/>
      <c r="B6" s="2" t="s">
        <v>4</v>
      </c>
      <c r="C6" s="12" t="s">
        <v>7</v>
      </c>
      <c r="D6" s="62"/>
      <c r="E6" s="5" t="s">
        <v>7</v>
      </c>
      <c r="F6" s="65"/>
      <c r="G6" s="7" t="s">
        <v>7</v>
      </c>
      <c r="H6" s="5" t="s">
        <v>7</v>
      </c>
      <c r="I6" s="31" t="s">
        <v>41</v>
      </c>
      <c r="J6" s="35" t="s">
        <v>42</v>
      </c>
      <c r="K6" s="37" t="s">
        <v>38</v>
      </c>
      <c r="L6" s="69"/>
      <c r="M6" s="33" t="s">
        <v>7</v>
      </c>
    </row>
    <row r="7" spans="1:13" ht="16.5" customHeight="1">
      <c r="A7" s="40" t="s">
        <v>47</v>
      </c>
      <c r="B7" s="3">
        <v>144</v>
      </c>
      <c r="C7" s="18"/>
      <c r="D7" s="10">
        <v>100</v>
      </c>
      <c r="E7" s="16"/>
      <c r="F7" s="27">
        <v>20200</v>
      </c>
      <c r="G7" s="20"/>
      <c r="H7" s="6">
        <f>ROUND(F7*G7,2)</f>
        <v>0</v>
      </c>
      <c r="I7" s="22">
        <v>6060</v>
      </c>
      <c r="J7" s="18"/>
      <c r="K7" s="6">
        <f>ROUND(I7*J7,2)</f>
        <v>0</v>
      </c>
      <c r="L7" s="54"/>
      <c r="M7" s="41">
        <f>ROUNDDOWN(E7+H7+K7-L7,0)</f>
        <v>0</v>
      </c>
    </row>
    <row r="8" spans="1:13" ht="16.5" customHeight="1">
      <c r="A8" s="40" t="s">
        <v>48</v>
      </c>
      <c r="B8" s="3">
        <v>144</v>
      </c>
      <c r="C8" s="18"/>
      <c r="D8" s="10">
        <v>100</v>
      </c>
      <c r="E8" s="16"/>
      <c r="F8" s="27">
        <v>21300</v>
      </c>
      <c r="G8" s="20"/>
      <c r="H8" s="6">
        <f t="shared" ref="H8:H18" si="0">ROUND(F8*G8,2)</f>
        <v>0</v>
      </c>
      <c r="I8" s="22">
        <v>6390</v>
      </c>
      <c r="J8" s="38"/>
      <c r="K8" s="6">
        <f t="shared" ref="K8:K18" si="1">ROUND(I8*J8,2)</f>
        <v>0</v>
      </c>
      <c r="L8" s="54"/>
      <c r="M8" s="41">
        <f t="shared" ref="M8:M18" si="2">ROUNDDOWN(E8+H8+K8-L8,0)</f>
        <v>0</v>
      </c>
    </row>
    <row r="9" spans="1:13" ht="16.5" customHeight="1">
      <c r="A9" s="40" t="s">
        <v>49</v>
      </c>
      <c r="B9" s="3">
        <v>144</v>
      </c>
      <c r="C9" s="18"/>
      <c r="D9" s="10">
        <v>100</v>
      </c>
      <c r="E9" s="16"/>
      <c r="F9" s="27">
        <v>22600</v>
      </c>
      <c r="G9" s="20"/>
      <c r="H9" s="6">
        <f t="shared" si="0"/>
        <v>0</v>
      </c>
      <c r="I9" s="22">
        <v>6780</v>
      </c>
      <c r="J9" s="38"/>
      <c r="K9" s="6">
        <f t="shared" si="1"/>
        <v>0</v>
      </c>
      <c r="L9" s="54"/>
      <c r="M9" s="41">
        <f t="shared" si="2"/>
        <v>0</v>
      </c>
    </row>
    <row r="10" spans="1:13" ht="16.5" customHeight="1">
      <c r="A10" s="42" t="s">
        <v>50</v>
      </c>
      <c r="B10" s="3">
        <v>144</v>
      </c>
      <c r="C10" s="18"/>
      <c r="D10" s="10">
        <v>100</v>
      </c>
      <c r="E10" s="16"/>
      <c r="F10" s="27">
        <v>31100</v>
      </c>
      <c r="G10" s="20"/>
      <c r="H10" s="6">
        <f t="shared" si="0"/>
        <v>0</v>
      </c>
      <c r="I10" s="22">
        <v>9330</v>
      </c>
      <c r="J10" s="38"/>
      <c r="K10" s="6">
        <f t="shared" si="1"/>
        <v>0</v>
      </c>
      <c r="L10" s="54"/>
      <c r="M10" s="41">
        <f t="shared" si="2"/>
        <v>0</v>
      </c>
    </row>
    <row r="11" spans="1:13" ht="16.5" customHeight="1">
      <c r="A11" s="43" t="s">
        <v>51</v>
      </c>
      <c r="B11" s="3">
        <v>144</v>
      </c>
      <c r="C11" s="18"/>
      <c r="D11" s="10">
        <v>100</v>
      </c>
      <c r="E11" s="16"/>
      <c r="F11" s="27">
        <v>30900</v>
      </c>
      <c r="G11" s="20"/>
      <c r="H11" s="6">
        <f t="shared" si="0"/>
        <v>0</v>
      </c>
      <c r="I11" s="22">
        <v>9270</v>
      </c>
      <c r="J11" s="38"/>
      <c r="K11" s="6">
        <f t="shared" si="1"/>
        <v>0</v>
      </c>
      <c r="L11" s="54"/>
      <c r="M11" s="41">
        <f t="shared" si="2"/>
        <v>0</v>
      </c>
    </row>
    <row r="12" spans="1:13" ht="16.5" customHeight="1">
      <c r="A12" s="43" t="s">
        <v>52</v>
      </c>
      <c r="B12" s="3">
        <v>144</v>
      </c>
      <c r="C12" s="18"/>
      <c r="D12" s="10">
        <v>100</v>
      </c>
      <c r="E12" s="16"/>
      <c r="F12" s="27">
        <v>28300</v>
      </c>
      <c r="G12" s="20"/>
      <c r="H12" s="6">
        <f t="shared" si="0"/>
        <v>0</v>
      </c>
      <c r="I12" s="22">
        <v>8490</v>
      </c>
      <c r="J12" s="38"/>
      <c r="K12" s="6">
        <f t="shared" si="1"/>
        <v>0</v>
      </c>
      <c r="L12" s="54"/>
      <c r="M12" s="41">
        <f t="shared" si="2"/>
        <v>0</v>
      </c>
    </row>
    <row r="13" spans="1:13" ht="16.5" customHeight="1">
      <c r="A13" s="40" t="s">
        <v>53</v>
      </c>
      <c r="B13" s="3">
        <v>144</v>
      </c>
      <c r="C13" s="18"/>
      <c r="D13" s="10">
        <v>100</v>
      </c>
      <c r="E13" s="16"/>
      <c r="F13" s="28">
        <v>22300</v>
      </c>
      <c r="G13" s="20"/>
      <c r="H13" s="6">
        <f t="shared" si="0"/>
        <v>0</v>
      </c>
      <c r="I13" s="22">
        <v>6690</v>
      </c>
      <c r="J13" s="38"/>
      <c r="K13" s="6">
        <f t="shared" si="1"/>
        <v>0</v>
      </c>
      <c r="L13" s="54"/>
      <c r="M13" s="41">
        <f t="shared" si="2"/>
        <v>0</v>
      </c>
    </row>
    <row r="14" spans="1:13" ht="16.5" customHeight="1">
      <c r="A14" s="40" t="s">
        <v>54</v>
      </c>
      <c r="B14" s="3">
        <v>144</v>
      </c>
      <c r="C14" s="18"/>
      <c r="D14" s="10">
        <v>100</v>
      </c>
      <c r="E14" s="16"/>
      <c r="F14" s="28">
        <v>25200</v>
      </c>
      <c r="G14" s="20"/>
      <c r="H14" s="6">
        <f t="shared" si="0"/>
        <v>0</v>
      </c>
      <c r="I14" s="22">
        <v>7560</v>
      </c>
      <c r="J14" s="38"/>
      <c r="K14" s="6">
        <f t="shared" si="1"/>
        <v>0</v>
      </c>
      <c r="L14" s="54"/>
      <c r="M14" s="41">
        <f t="shared" si="2"/>
        <v>0</v>
      </c>
    </row>
    <row r="15" spans="1:13" ht="16.5" customHeight="1">
      <c r="A15" s="40" t="s">
        <v>55</v>
      </c>
      <c r="B15" s="3">
        <v>144</v>
      </c>
      <c r="C15" s="18"/>
      <c r="D15" s="10">
        <v>100</v>
      </c>
      <c r="E15" s="16"/>
      <c r="F15" s="28">
        <v>28400</v>
      </c>
      <c r="G15" s="20"/>
      <c r="H15" s="6">
        <f t="shared" si="0"/>
        <v>0</v>
      </c>
      <c r="I15" s="22">
        <v>8520</v>
      </c>
      <c r="J15" s="38"/>
      <c r="K15" s="6">
        <f t="shared" si="1"/>
        <v>0</v>
      </c>
      <c r="L15" s="54"/>
      <c r="M15" s="41">
        <f t="shared" si="2"/>
        <v>0</v>
      </c>
    </row>
    <row r="16" spans="1:13" ht="16.5" customHeight="1">
      <c r="A16" s="40" t="s">
        <v>56</v>
      </c>
      <c r="B16" s="3">
        <v>144</v>
      </c>
      <c r="C16" s="18"/>
      <c r="D16" s="10">
        <v>100</v>
      </c>
      <c r="E16" s="16"/>
      <c r="F16" s="28">
        <v>32800</v>
      </c>
      <c r="G16" s="20"/>
      <c r="H16" s="6">
        <f t="shared" si="0"/>
        <v>0</v>
      </c>
      <c r="I16" s="22">
        <v>9840</v>
      </c>
      <c r="J16" s="38"/>
      <c r="K16" s="6">
        <f t="shared" si="1"/>
        <v>0</v>
      </c>
      <c r="L16" s="54"/>
      <c r="M16" s="41">
        <f t="shared" si="2"/>
        <v>0</v>
      </c>
    </row>
    <row r="17" spans="1:13" ht="16.5" customHeight="1">
      <c r="A17" s="40" t="s">
        <v>57</v>
      </c>
      <c r="B17" s="3">
        <v>144</v>
      </c>
      <c r="C17" s="18"/>
      <c r="D17" s="10">
        <v>100</v>
      </c>
      <c r="E17" s="16"/>
      <c r="F17" s="28">
        <v>31100</v>
      </c>
      <c r="G17" s="20"/>
      <c r="H17" s="6">
        <f t="shared" si="0"/>
        <v>0</v>
      </c>
      <c r="I17" s="22">
        <v>9330</v>
      </c>
      <c r="J17" s="38"/>
      <c r="K17" s="6">
        <f t="shared" si="1"/>
        <v>0</v>
      </c>
      <c r="L17" s="54"/>
      <c r="M17" s="41">
        <f t="shared" si="2"/>
        <v>0</v>
      </c>
    </row>
    <row r="18" spans="1:13" ht="16.5" customHeight="1" thickBot="1">
      <c r="A18" s="40" t="s">
        <v>58</v>
      </c>
      <c r="B18" s="3">
        <v>144</v>
      </c>
      <c r="C18" s="19"/>
      <c r="D18" s="11">
        <v>100</v>
      </c>
      <c r="E18" s="17"/>
      <c r="F18" s="29">
        <v>26400</v>
      </c>
      <c r="G18" s="21"/>
      <c r="H18" s="24">
        <f t="shared" si="0"/>
        <v>0</v>
      </c>
      <c r="I18" s="23">
        <v>7920</v>
      </c>
      <c r="J18" s="39"/>
      <c r="K18" s="6">
        <f t="shared" si="1"/>
        <v>0</v>
      </c>
      <c r="L18" s="55"/>
      <c r="M18" s="41">
        <f t="shared" si="2"/>
        <v>0</v>
      </c>
    </row>
    <row r="19" spans="1:13" ht="22.5" customHeight="1" thickTop="1" thickBot="1">
      <c r="A19" s="44" t="s">
        <v>20</v>
      </c>
      <c r="B19" s="45" t="s">
        <v>22</v>
      </c>
      <c r="C19" s="46" t="s">
        <v>23</v>
      </c>
      <c r="D19" s="47" t="s">
        <v>24</v>
      </c>
      <c r="E19" s="48">
        <f>SUM(E7:E18)</f>
        <v>0</v>
      </c>
      <c r="F19" s="49">
        <f>SUM(F7:F18)</f>
        <v>320600</v>
      </c>
      <c r="G19" s="50" t="s">
        <v>23</v>
      </c>
      <c r="H19" s="48">
        <f>SUM(H7:H18)</f>
        <v>0</v>
      </c>
      <c r="I19" s="51">
        <f>SUM(I7:I18)</f>
        <v>96180</v>
      </c>
      <c r="J19" s="52" t="s">
        <v>43</v>
      </c>
      <c r="K19" s="48">
        <f>SUM(K7:K18)</f>
        <v>0</v>
      </c>
      <c r="L19" s="32"/>
      <c r="M19" s="53">
        <f>SUM(M7:M18)</f>
        <v>0</v>
      </c>
    </row>
    <row r="21" spans="1:13" ht="22.5" customHeight="1">
      <c r="A21" s="13" t="s">
        <v>25</v>
      </c>
      <c r="B21" s="57">
        <f>ROUNDUP(M19*100/110,0)</f>
        <v>0</v>
      </c>
      <c r="C21" s="57"/>
      <c r="D21" s="57"/>
      <c r="E21" s="14" t="s">
        <v>26</v>
      </c>
      <c r="F21" s="1" t="s">
        <v>33</v>
      </c>
    </row>
    <row r="23" spans="1:13">
      <c r="A23" t="s">
        <v>28</v>
      </c>
    </row>
    <row r="24" spans="1:13">
      <c r="A24" t="s">
        <v>31</v>
      </c>
    </row>
    <row r="25" spans="1:13">
      <c r="A25" t="s">
        <v>45</v>
      </c>
    </row>
    <row r="26" spans="1:13">
      <c r="A26" t="s">
        <v>17</v>
      </c>
    </row>
    <row r="27" spans="1:13">
      <c r="A27" t="s">
        <v>18</v>
      </c>
    </row>
    <row r="28" spans="1:13">
      <c r="A28" t="s">
        <v>29</v>
      </c>
    </row>
    <row r="29" spans="1:13">
      <c r="A29" t="s">
        <v>30</v>
      </c>
    </row>
    <row r="30" spans="1:13">
      <c r="A30" t="s">
        <v>19</v>
      </c>
    </row>
    <row r="31" spans="1:13">
      <c r="A31" s="25" t="s">
        <v>46</v>
      </c>
      <c r="B31" s="26"/>
      <c r="C31" s="26"/>
      <c r="D31" s="26"/>
      <c r="E31" s="26"/>
      <c r="F31" s="26"/>
      <c r="G31" s="26"/>
    </row>
    <row r="32" spans="1:13">
      <c r="A32" s="26" t="s">
        <v>32</v>
      </c>
      <c r="B32" s="26"/>
      <c r="C32" s="26"/>
      <c r="D32" s="26"/>
      <c r="E32" s="26"/>
      <c r="F32" s="26"/>
      <c r="G32" s="26"/>
    </row>
  </sheetData>
  <mergeCells count="11">
    <mergeCell ref="A2:M2"/>
    <mergeCell ref="B21:D21"/>
    <mergeCell ref="A3:A6"/>
    <mergeCell ref="B3:E3"/>
    <mergeCell ref="D5:D6"/>
    <mergeCell ref="F3:H3"/>
    <mergeCell ref="F5:F6"/>
    <mergeCell ref="M3:M4"/>
    <mergeCell ref="L3:L6"/>
    <mergeCell ref="I3:K3"/>
    <mergeCell ref="I4:J4"/>
  </mergeCells>
  <phoneticPr fontId="1"/>
  <pageMargins left="1.5748031496062993" right="1.5748031496062993" top="1.1811023622047245" bottom="1.1811023622047245" header="0.31889763779527569" footer="0.39370078740157483"/>
  <pageSetup paperSize="9" scale="70" orientation="landscape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90</dc:creator>
  <cp:lastModifiedBy>中山 睦(nakayama-makoto)</cp:lastModifiedBy>
  <cp:lastPrinted>2024-12-11T00:37:49Z</cp:lastPrinted>
  <dcterms:created xsi:type="dcterms:W3CDTF">2014-02-25T12:30:46Z</dcterms:created>
  <dcterms:modified xsi:type="dcterms:W3CDTF">2024-12-11T00:37:53Z</dcterms:modified>
</cp:coreProperties>
</file>